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Stolni tenis\KSST LK_komise mladeze\KBT\_KBT 2023_2024\"/>
    </mc:Choice>
  </mc:AlternateContent>
  <xr:revisionPtr revIDLastSave="0" documentId="13_ncr:1_{91E15778-554F-421D-9985-A64048363D96}" xr6:coauthVersionLast="47" xr6:coauthVersionMax="47" xr10:uidLastSave="{00000000-0000-0000-0000-000000000000}"/>
  <bookViews>
    <workbookView xWindow="-108" yWindow="-108" windowWidth="41496" windowHeight="16776" xr2:uid="{00000000-000D-0000-FFFF-FFFF00000000}"/>
  </bookViews>
  <sheets>
    <sheet name="LK 2023 2024" sheetId="12" r:id="rId1"/>
  </sheets>
  <definedNames>
    <definedName name="_xlnm._FilterDatabase" localSheetId="0" hidden="1">'LK 2023 2024'!$A$6:$G$6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" i="12" l="1"/>
  <c r="H7" i="12"/>
  <c r="G192" i="12"/>
  <c r="G191" i="12"/>
  <c r="G190" i="12"/>
  <c r="G189" i="12"/>
  <c r="G188" i="12"/>
  <c r="G187" i="12"/>
  <c r="G186" i="12"/>
  <c r="G185" i="12"/>
  <c r="G184" i="12"/>
  <c r="G183" i="12"/>
  <c r="G182" i="12"/>
  <c r="G181" i="12"/>
  <c r="G180" i="12"/>
  <c r="G179" i="12"/>
  <c r="G177" i="12"/>
  <c r="G178" i="12"/>
  <c r="G175" i="12"/>
  <c r="G176" i="12"/>
  <c r="G174" i="12"/>
  <c r="G173" i="12"/>
  <c r="G172" i="12"/>
  <c r="G171" i="12"/>
  <c r="G170" i="12"/>
  <c r="G168" i="12"/>
  <c r="G169" i="12"/>
  <c r="I169" i="12" s="1"/>
  <c r="H169" i="12" s="1"/>
  <c r="G167" i="12"/>
  <c r="I167" i="12" s="1"/>
  <c r="H167" i="12" s="1"/>
  <c r="G166" i="12"/>
  <c r="G165" i="12"/>
  <c r="G164" i="12"/>
  <c r="G163" i="12"/>
  <c r="G162" i="12"/>
  <c r="G161" i="12"/>
  <c r="G160" i="12"/>
  <c r="G159" i="12"/>
  <c r="G158" i="12"/>
  <c r="G157" i="12"/>
  <c r="G156" i="12"/>
  <c r="G155" i="12"/>
  <c r="G154" i="12"/>
  <c r="G153" i="12"/>
  <c r="G152" i="12"/>
  <c r="G151" i="12"/>
  <c r="G150" i="12"/>
  <c r="G149" i="12"/>
  <c r="G148" i="12"/>
  <c r="G146" i="12"/>
  <c r="G145" i="12"/>
  <c r="I145" i="12" s="1"/>
  <c r="H145" i="12" s="1"/>
  <c r="G143" i="12"/>
  <c r="I143" i="12" s="1"/>
  <c r="H143" i="12" s="1"/>
  <c r="G142" i="12"/>
  <c r="G141" i="12"/>
  <c r="G140" i="12"/>
  <c r="G137" i="12"/>
  <c r="G139" i="12"/>
  <c r="G138" i="12"/>
  <c r="G136" i="12"/>
  <c r="G128" i="12"/>
  <c r="G135" i="12"/>
  <c r="I135" i="12" s="1"/>
  <c r="H135" i="12" s="1"/>
  <c r="G134" i="12"/>
  <c r="I134" i="12" s="1"/>
  <c r="H134" i="12" s="1"/>
  <c r="G133" i="12"/>
  <c r="G132" i="12"/>
  <c r="G131" i="12"/>
  <c r="G144" i="12"/>
  <c r="G129" i="12"/>
  <c r="I129" i="12" s="1"/>
  <c r="H129" i="12" s="1"/>
  <c r="G130" i="12"/>
  <c r="G127" i="12"/>
  <c r="G125" i="12"/>
  <c r="G123" i="12"/>
  <c r="G122" i="12"/>
  <c r="G119" i="12"/>
  <c r="G116" i="12"/>
  <c r="G121" i="12"/>
  <c r="G120" i="12"/>
  <c r="G114" i="12"/>
  <c r="G117" i="12"/>
  <c r="G118" i="12"/>
  <c r="G147" i="12"/>
  <c r="G124" i="12"/>
  <c r="G112" i="12"/>
  <c r="G126" i="12"/>
  <c r="G107" i="12"/>
  <c r="G109" i="12"/>
  <c r="G111" i="12"/>
  <c r="G110" i="12"/>
  <c r="G106" i="12"/>
  <c r="G101" i="12"/>
  <c r="G113" i="12"/>
  <c r="I113" i="12" s="1"/>
  <c r="H113" i="12" s="1"/>
  <c r="G105" i="12"/>
  <c r="G104" i="12"/>
  <c r="G103" i="12"/>
  <c r="G108" i="12"/>
  <c r="G102" i="12"/>
  <c r="G100" i="12"/>
  <c r="G115" i="12"/>
  <c r="G98" i="12"/>
  <c r="G92" i="12"/>
  <c r="G87" i="12"/>
  <c r="G99" i="12"/>
  <c r="G96" i="12"/>
  <c r="G95" i="12"/>
  <c r="G94" i="12"/>
  <c r="G97" i="12"/>
  <c r="G89" i="12"/>
  <c r="G93" i="12"/>
  <c r="G88" i="12"/>
  <c r="G91" i="12"/>
  <c r="G86" i="12"/>
  <c r="G90" i="12"/>
  <c r="G78" i="12"/>
  <c r="G85" i="12"/>
  <c r="G83" i="12"/>
  <c r="G82" i="12"/>
  <c r="G81" i="12"/>
  <c r="G79" i="12"/>
  <c r="G77" i="12"/>
  <c r="G73" i="12"/>
  <c r="G84" i="12"/>
  <c r="G80" i="12"/>
  <c r="G76" i="12"/>
  <c r="G75" i="12"/>
  <c r="G72" i="12"/>
  <c r="G74" i="12"/>
  <c r="I74" i="12" s="1"/>
  <c r="H74" i="12" s="1"/>
  <c r="G70" i="12"/>
  <c r="I70" i="12" s="1"/>
  <c r="H70" i="12" s="1"/>
  <c r="G194" i="12"/>
  <c r="G193" i="12"/>
  <c r="G69" i="12"/>
  <c r="G67" i="12"/>
  <c r="G68" i="12"/>
  <c r="G66" i="12"/>
  <c r="G65" i="12"/>
  <c r="I65" i="12" s="1"/>
  <c r="H65" i="12" s="1"/>
  <c r="G71" i="12"/>
  <c r="I71" i="12" s="1"/>
  <c r="H71" i="12" s="1"/>
  <c r="G61" i="12"/>
  <c r="G64" i="12"/>
  <c r="G60" i="12"/>
  <c r="G62" i="12"/>
  <c r="G58" i="12"/>
  <c r="G195" i="12"/>
  <c r="G56" i="12"/>
  <c r="G55" i="12"/>
  <c r="G63" i="12"/>
  <c r="G54" i="12"/>
  <c r="G57" i="12"/>
  <c r="G53" i="12"/>
  <c r="G51" i="12"/>
  <c r="G59" i="12"/>
  <c r="G52" i="12"/>
  <c r="G50" i="12"/>
  <c r="G49" i="12"/>
  <c r="G48" i="12"/>
  <c r="I48" i="12" s="1"/>
  <c r="H48" i="12" s="1"/>
  <c r="G47" i="12"/>
  <c r="I47" i="12" s="1"/>
  <c r="H47" i="12" s="1"/>
  <c r="G45" i="12"/>
  <c r="G43" i="12"/>
  <c r="G40" i="12"/>
  <c r="G44" i="12"/>
  <c r="G42" i="12"/>
  <c r="G46" i="12"/>
  <c r="G38" i="12"/>
  <c r="G39" i="12"/>
  <c r="I39" i="12" s="1"/>
  <c r="H39" i="12" s="1"/>
  <c r="G36" i="12"/>
  <c r="G41" i="12"/>
  <c r="G35" i="12"/>
  <c r="G37" i="12"/>
  <c r="G34" i="12"/>
  <c r="G33" i="12"/>
  <c r="G29" i="12"/>
  <c r="G32" i="12"/>
  <c r="G31" i="12"/>
  <c r="G30" i="12"/>
  <c r="G26" i="12"/>
  <c r="G27" i="12"/>
  <c r="G25" i="12"/>
  <c r="G28" i="12"/>
  <c r="G23" i="12"/>
  <c r="G21" i="12"/>
  <c r="G22" i="12"/>
  <c r="G20" i="12"/>
  <c r="G24" i="12"/>
  <c r="G18" i="12"/>
  <c r="G16" i="12"/>
  <c r="G17" i="12"/>
  <c r="G19" i="12"/>
  <c r="G12" i="12"/>
  <c r="G11" i="12"/>
  <c r="G13" i="12"/>
  <c r="G15" i="12"/>
  <c r="G10" i="12"/>
  <c r="G14" i="12"/>
  <c r="G9" i="12"/>
  <c r="G8" i="12"/>
  <c r="G7" i="12"/>
  <c r="I128" i="12" l="1"/>
  <c r="H128" i="12" s="1"/>
  <c r="I66" i="12"/>
  <c r="H66" i="12" s="1"/>
  <c r="I105" i="12"/>
  <c r="H105" i="12" s="1"/>
  <c r="I36" i="12"/>
  <c r="H36" i="12" s="1"/>
  <c r="I104" i="12"/>
  <c r="H104" i="12" s="1"/>
  <c r="I41" i="12"/>
  <c r="H41" i="12" s="1"/>
  <c r="I180" i="12"/>
  <c r="H180" i="12" s="1"/>
  <c r="I115" i="12"/>
  <c r="H115" i="12" s="1"/>
  <c r="I16" i="12"/>
  <c r="H16" i="12" s="1"/>
  <c r="I177" i="12"/>
  <c r="H177" i="12" s="1"/>
  <c r="I98" i="12"/>
  <c r="H98" i="12" s="1"/>
  <c r="I10" i="12"/>
  <c r="H10" i="12" s="1"/>
  <c r="I178" i="12"/>
  <c r="H178" i="12" s="1"/>
  <c r="I89" i="12"/>
  <c r="H89" i="12" s="1"/>
  <c r="I14" i="12"/>
  <c r="H14" i="12" s="1"/>
  <c r="I168" i="12"/>
  <c r="H168" i="12" s="1"/>
  <c r="I93" i="12"/>
  <c r="H93" i="12" s="1"/>
  <c r="I102" i="12"/>
  <c r="H102" i="12" s="1"/>
  <c r="I163" i="12"/>
  <c r="H163" i="12" s="1"/>
  <c r="I33" i="12"/>
  <c r="H33" i="12" s="1"/>
  <c r="I162" i="12"/>
  <c r="H162" i="12" s="1"/>
  <c r="I121" i="12"/>
  <c r="H121" i="12" s="1"/>
  <c r="I88" i="12"/>
  <c r="H88" i="12" s="1"/>
  <c r="I60" i="12"/>
  <c r="H60" i="12" s="1"/>
  <c r="I29" i="12"/>
  <c r="H29" i="12" s="1"/>
  <c r="I161" i="12"/>
  <c r="H161" i="12" s="1"/>
  <c r="I120" i="12"/>
  <c r="H120" i="12" s="1"/>
  <c r="I90" i="12"/>
  <c r="H90" i="12" s="1"/>
  <c r="I62" i="12"/>
  <c r="H62" i="12" s="1"/>
  <c r="I28" i="12"/>
  <c r="H28" i="12" s="1"/>
  <c r="I153" i="12"/>
  <c r="H153" i="12" s="1"/>
  <c r="I114" i="12"/>
  <c r="H114" i="12" s="1"/>
  <c r="I78" i="12"/>
  <c r="H78" i="12" s="1"/>
  <c r="I58" i="12"/>
  <c r="H58" i="12" s="1"/>
  <c r="I23" i="12"/>
  <c r="H23" i="12" s="1"/>
  <c r="I131" i="12"/>
  <c r="H131" i="12" s="1"/>
  <c r="I34" i="12"/>
  <c r="H34" i="12" s="1"/>
  <c r="I187" i="12"/>
  <c r="H187" i="12" s="1"/>
  <c r="I152" i="12"/>
  <c r="H152" i="12" s="1"/>
  <c r="I147" i="12"/>
  <c r="H147" i="12" s="1"/>
  <c r="I85" i="12"/>
  <c r="H85" i="12" s="1"/>
  <c r="I51" i="12"/>
  <c r="H51" i="12" s="1"/>
  <c r="I21" i="12"/>
  <c r="H21" i="12" s="1"/>
  <c r="I72" i="12"/>
  <c r="H72" i="12" s="1"/>
  <c r="I37" i="12"/>
  <c r="H37" i="12" s="1"/>
  <c r="I164" i="12"/>
  <c r="H164" i="12" s="1"/>
  <c r="I185" i="12"/>
  <c r="H185" i="12" s="1"/>
  <c r="I151" i="12"/>
  <c r="H151" i="12" s="1"/>
  <c r="I124" i="12"/>
  <c r="H124" i="12" s="1"/>
  <c r="I83" i="12"/>
  <c r="H83" i="12" s="1"/>
  <c r="I59" i="12"/>
  <c r="H59" i="12" s="1"/>
  <c r="I24" i="12"/>
  <c r="H24" i="12" s="1"/>
  <c r="I184" i="12"/>
  <c r="H184" i="12" s="1"/>
  <c r="I148" i="12"/>
  <c r="H148" i="12" s="1"/>
  <c r="I112" i="12"/>
  <c r="H112" i="12" s="1"/>
  <c r="I76" i="12"/>
  <c r="H76" i="12" s="1"/>
  <c r="I52" i="12"/>
  <c r="H52" i="12" s="1"/>
  <c r="I179" i="12"/>
  <c r="H179" i="12" s="1"/>
  <c r="I100" i="12"/>
  <c r="H100" i="12" s="1"/>
  <c r="I144" i="12"/>
  <c r="H144" i="12" s="1"/>
  <c r="I183" i="12"/>
  <c r="H183" i="12" s="1"/>
  <c r="I146" i="12"/>
  <c r="H146" i="12" s="1"/>
  <c r="I126" i="12"/>
  <c r="H126" i="12" s="1"/>
  <c r="I75" i="12"/>
  <c r="H75" i="12" s="1"/>
  <c r="I49" i="12"/>
  <c r="H49" i="12" s="1"/>
  <c r="I18" i="12"/>
  <c r="H18" i="12" s="1"/>
  <c r="I165" i="12"/>
  <c r="H165" i="12" s="1"/>
  <c r="I192" i="12"/>
  <c r="H192" i="12" s="1"/>
  <c r="I175" i="12"/>
  <c r="H175" i="12" s="1"/>
  <c r="I160" i="12"/>
  <c r="H160" i="12" s="1"/>
  <c r="I142" i="12"/>
  <c r="H142" i="12" s="1"/>
  <c r="I130" i="12"/>
  <c r="H130" i="12" s="1"/>
  <c r="I107" i="12"/>
  <c r="H107" i="12" s="1"/>
  <c r="I92" i="12"/>
  <c r="H92" i="12" s="1"/>
  <c r="I82" i="12"/>
  <c r="H82" i="12" s="1"/>
  <c r="I195" i="12"/>
  <c r="H195" i="12" s="1"/>
  <c r="I45" i="12"/>
  <c r="H45" i="12" s="1"/>
  <c r="I32" i="12"/>
  <c r="H32" i="12" s="1"/>
  <c r="I17" i="12"/>
  <c r="H17" i="12" s="1"/>
  <c r="I191" i="12"/>
  <c r="H191" i="12" s="1"/>
  <c r="I176" i="12"/>
  <c r="H176" i="12" s="1"/>
  <c r="I159" i="12"/>
  <c r="H159" i="12" s="1"/>
  <c r="I141" i="12"/>
  <c r="H141" i="12" s="1"/>
  <c r="I127" i="12"/>
  <c r="H127" i="12" s="1"/>
  <c r="I109" i="12"/>
  <c r="H109" i="12" s="1"/>
  <c r="I87" i="12"/>
  <c r="H87" i="12" s="1"/>
  <c r="I81" i="12"/>
  <c r="H81" i="12" s="1"/>
  <c r="I194" i="12"/>
  <c r="H194" i="12" s="1"/>
  <c r="I56" i="12"/>
  <c r="H56" i="12" s="1"/>
  <c r="I43" i="12"/>
  <c r="H43" i="12" s="1"/>
  <c r="I174" i="12"/>
  <c r="H174" i="12" s="1"/>
  <c r="I158" i="12"/>
  <c r="H158" i="12" s="1"/>
  <c r="I125" i="12"/>
  <c r="H125" i="12" s="1"/>
  <c r="I111" i="12"/>
  <c r="H111" i="12" s="1"/>
  <c r="I99" i="12"/>
  <c r="H99" i="12" s="1"/>
  <c r="I79" i="12"/>
  <c r="H79" i="12" s="1"/>
  <c r="I193" i="12"/>
  <c r="H193" i="12" s="1"/>
  <c r="I55" i="12"/>
  <c r="H55" i="12" s="1"/>
  <c r="I40" i="12"/>
  <c r="H40" i="12" s="1"/>
  <c r="I31" i="12"/>
  <c r="H31" i="12" s="1"/>
  <c r="I19" i="12"/>
  <c r="H19" i="12" s="1"/>
  <c r="I189" i="12"/>
  <c r="H189" i="12" s="1"/>
  <c r="I173" i="12"/>
  <c r="H173" i="12" s="1"/>
  <c r="I157" i="12"/>
  <c r="H157" i="12" s="1"/>
  <c r="I137" i="12"/>
  <c r="H137" i="12" s="1"/>
  <c r="I123" i="12"/>
  <c r="H123" i="12" s="1"/>
  <c r="I110" i="12"/>
  <c r="H110" i="12" s="1"/>
  <c r="I96" i="12"/>
  <c r="H96" i="12" s="1"/>
  <c r="I77" i="12"/>
  <c r="H77" i="12" s="1"/>
  <c r="I63" i="12"/>
  <c r="H63" i="12" s="1"/>
  <c r="I44" i="12"/>
  <c r="H44" i="12" s="1"/>
  <c r="I30" i="12"/>
  <c r="H30" i="12" s="1"/>
  <c r="I12" i="12"/>
  <c r="H12" i="12" s="1"/>
  <c r="I181" i="12"/>
  <c r="H181" i="12" s="1"/>
  <c r="I118" i="12"/>
  <c r="H118" i="12" s="1"/>
  <c r="I64" i="12"/>
  <c r="H64" i="12" s="1"/>
  <c r="I35" i="12"/>
  <c r="H35" i="12" s="1"/>
  <c r="I140" i="12"/>
  <c r="H140" i="12" s="1"/>
  <c r="I188" i="12"/>
  <c r="H188" i="12" s="1"/>
  <c r="I172" i="12"/>
  <c r="H172" i="12" s="1"/>
  <c r="I156" i="12"/>
  <c r="H156" i="12" s="1"/>
  <c r="I139" i="12"/>
  <c r="H139" i="12" s="1"/>
  <c r="I122" i="12"/>
  <c r="H122" i="12" s="1"/>
  <c r="I106" i="12"/>
  <c r="H106" i="12" s="1"/>
  <c r="I95" i="12"/>
  <c r="H95" i="12" s="1"/>
  <c r="I73" i="12"/>
  <c r="H73" i="12" s="1"/>
  <c r="I69" i="12"/>
  <c r="H69" i="12" s="1"/>
  <c r="I54" i="12"/>
  <c r="H54" i="12" s="1"/>
  <c r="I42" i="12"/>
  <c r="H42" i="12" s="1"/>
  <c r="I26" i="12"/>
  <c r="H26" i="12" s="1"/>
  <c r="I11" i="12"/>
  <c r="H11" i="12" s="1"/>
  <c r="I166" i="12"/>
  <c r="H166" i="12" s="1"/>
  <c r="I150" i="12"/>
  <c r="H150" i="12" s="1"/>
  <c r="I117" i="12"/>
  <c r="H117" i="12" s="1"/>
  <c r="I91" i="12"/>
  <c r="H91" i="12" s="1"/>
  <c r="I50" i="12"/>
  <c r="H50" i="12" s="1"/>
  <c r="I22" i="12"/>
  <c r="H22" i="12" s="1"/>
  <c r="I132" i="12"/>
  <c r="H132" i="12" s="1"/>
  <c r="I86" i="12"/>
  <c r="H86" i="12" s="1"/>
  <c r="I20" i="12"/>
  <c r="H20" i="12" s="1"/>
  <c r="I171" i="12"/>
  <c r="H171" i="12" s="1"/>
  <c r="I155" i="12"/>
  <c r="H155" i="12" s="1"/>
  <c r="I138" i="12"/>
  <c r="H138" i="12" s="1"/>
  <c r="I119" i="12"/>
  <c r="H119" i="12" s="1"/>
  <c r="I94" i="12"/>
  <c r="H94" i="12" s="1"/>
  <c r="I84" i="12"/>
  <c r="H84" i="12" s="1"/>
  <c r="I67" i="12"/>
  <c r="H67" i="12" s="1"/>
  <c r="I57" i="12"/>
  <c r="H57" i="12" s="1"/>
  <c r="I46" i="12"/>
  <c r="H46" i="12" s="1"/>
  <c r="I27" i="12"/>
  <c r="H27" i="12" s="1"/>
  <c r="I13" i="12"/>
  <c r="H13" i="12" s="1"/>
  <c r="I182" i="12"/>
  <c r="H182" i="12" s="1"/>
  <c r="I133" i="12"/>
  <c r="H133" i="12" s="1"/>
  <c r="I103" i="12"/>
  <c r="H103" i="12" s="1"/>
  <c r="I61" i="12"/>
  <c r="H61" i="12" s="1"/>
  <c r="I149" i="12"/>
  <c r="H149" i="12" s="1"/>
  <c r="I108" i="12"/>
  <c r="H108" i="12" s="1"/>
  <c r="I190" i="12"/>
  <c r="H190" i="12" s="1"/>
  <c r="I186" i="12"/>
  <c r="H186" i="12" s="1"/>
  <c r="I170" i="12"/>
  <c r="H170" i="12" s="1"/>
  <c r="I154" i="12"/>
  <c r="H154" i="12" s="1"/>
  <c r="I136" i="12"/>
  <c r="H136" i="12" s="1"/>
  <c r="I116" i="12"/>
  <c r="H116" i="12" s="1"/>
  <c r="I101" i="12"/>
  <c r="H101" i="12" s="1"/>
  <c r="I97" i="12"/>
  <c r="H97" i="12" s="1"/>
  <c r="I80" i="12"/>
  <c r="H80" i="12" s="1"/>
  <c r="I68" i="12"/>
  <c r="H68" i="12" s="1"/>
  <c r="I53" i="12"/>
  <c r="H53" i="12" s="1"/>
  <c r="I38" i="12"/>
  <c r="H38" i="12" s="1"/>
  <c r="I25" i="12"/>
  <c r="H25" i="12" s="1"/>
  <c r="I15" i="12"/>
  <c r="H15" i="12" s="1"/>
  <c r="I8" i="12"/>
  <c r="H8" i="12" s="1"/>
  <c r="I9" i="12"/>
  <c r="H9" i="12" s="1"/>
  <c r="A135" i="12" l="1"/>
  <c r="A48" i="12"/>
  <c r="A74" i="12"/>
  <c r="A80" i="12"/>
  <c r="A156" i="12"/>
  <c r="A13" i="12"/>
  <c r="A172" i="12"/>
  <c r="A183" i="12"/>
  <c r="A153" i="12"/>
  <c r="A104" i="12"/>
  <c r="A101" i="12"/>
  <c r="A91" i="12"/>
  <c r="A157" i="12"/>
  <c r="A82" i="12"/>
  <c r="A164" i="12"/>
  <c r="A168" i="12"/>
  <c r="A116" i="12"/>
  <c r="A46" i="12"/>
  <c r="A117" i="12"/>
  <c r="A140" i="12"/>
  <c r="A173" i="12"/>
  <c r="A56" i="12"/>
  <c r="A92" i="12"/>
  <c r="A100" i="12"/>
  <c r="A37" i="12"/>
  <c r="A62" i="12"/>
  <c r="A71" i="12"/>
  <c r="A39" i="12"/>
  <c r="A97" i="12"/>
  <c r="A50" i="12"/>
  <c r="A137" i="12"/>
  <c r="A185" i="12"/>
  <c r="A93" i="12"/>
  <c r="A27" i="12"/>
  <c r="A188" i="12"/>
  <c r="A43" i="12"/>
  <c r="A144" i="12"/>
  <c r="A28" i="12"/>
  <c r="A36" i="12"/>
  <c r="A136" i="12"/>
  <c r="A57" i="12"/>
  <c r="A150" i="12"/>
  <c r="A35" i="12"/>
  <c r="A189" i="12"/>
  <c r="A194" i="12"/>
  <c r="A107" i="12"/>
  <c r="A179" i="12"/>
  <c r="A72" i="12"/>
  <c r="A90" i="12"/>
  <c r="A14" i="12"/>
  <c r="A146" i="12"/>
  <c r="A11" i="12"/>
  <c r="A87" i="12"/>
  <c r="A66" i="12"/>
  <c r="A181" i="12"/>
  <c r="A85" i="12"/>
  <c r="A42" i="12"/>
  <c r="A147" i="12"/>
  <c r="A119" i="12"/>
  <c r="A88" i="12"/>
  <c r="A129" i="12"/>
  <c r="A98" i="12"/>
  <c r="A7" i="12"/>
  <c r="A115" i="12"/>
  <c r="A108" i="12"/>
  <c r="A138" i="12"/>
  <c r="A69" i="12"/>
  <c r="A44" i="12"/>
  <c r="A79" i="12"/>
  <c r="A159" i="12"/>
  <c r="A184" i="12"/>
  <c r="A187" i="12"/>
  <c r="A121" i="12"/>
  <c r="A16" i="12"/>
  <c r="A114" i="12"/>
  <c r="A166" i="12"/>
  <c r="A120" i="12"/>
  <c r="A118" i="12"/>
  <c r="A161" i="12"/>
  <c r="A76" i="12"/>
  <c r="A175" i="12"/>
  <c r="A192" i="12"/>
  <c r="A15" i="12"/>
  <c r="A149" i="12"/>
  <c r="A155" i="12"/>
  <c r="A73" i="12"/>
  <c r="A63" i="12"/>
  <c r="A99" i="12"/>
  <c r="A176" i="12"/>
  <c r="A165" i="12"/>
  <c r="A34" i="12"/>
  <c r="A162" i="12"/>
  <c r="A180" i="12"/>
  <c r="A70" i="12"/>
  <c r="A195" i="12"/>
  <c r="A67" i="12"/>
  <c r="A19" i="12"/>
  <c r="A89" i="12"/>
  <c r="A52" i="12"/>
  <c r="A186" i="12"/>
  <c r="A109" i="12"/>
  <c r="A128" i="12"/>
  <c r="A12" i="12"/>
  <c r="A127" i="12"/>
  <c r="A141" i="12"/>
  <c r="A25" i="12"/>
  <c r="A61" i="12"/>
  <c r="A171" i="12"/>
  <c r="A95" i="12"/>
  <c r="A111" i="12"/>
  <c r="A191" i="12"/>
  <c r="A18" i="12"/>
  <c r="A24" i="12"/>
  <c r="A131" i="12"/>
  <c r="A33" i="12"/>
  <c r="A105" i="12"/>
  <c r="A143" i="12"/>
  <c r="A22" i="12"/>
  <c r="A64" i="12"/>
  <c r="A81" i="12"/>
  <c r="A65" i="12"/>
  <c r="A84" i="12"/>
  <c r="A51" i="12"/>
  <c r="A160" i="12"/>
  <c r="A9" i="12"/>
  <c r="A55" i="12"/>
  <c r="A177" i="12"/>
  <c r="A30" i="12"/>
  <c r="A148" i="12"/>
  <c r="A38" i="12"/>
  <c r="A20" i="12"/>
  <c r="A106" i="12"/>
  <c r="A77" i="12"/>
  <c r="A125" i="12"/>
  <c r="A17" i="12"/>
  <c r="A49" i="12"/>
  <c r="A59" i="12"/>
  <c r="A23" i="12"/>
  <c r="A113" i="12"/>
  <c r="A145" i="12"/>
  <c r="A182" i="12"/>
  <c r="A123" i="12"/>
  <c r="A41" i="12"/>
  <c r="A154" i="12"/>
  <c r="A130" i="12"/>
  <c r="A31" i="12"/>
  <c r="A178" i="12"/>
  <c r="A94" i="12"/>
  <c r="A40" i="12"/>
  <c r="A10" i="12"/>
  <c r="A112" i="12"/>
  <c r="A8" i="12"/>
  <c r="A193" i="12"/>
  <c r="A53" i="12"/>
  <c r="A103" i="12"/>
  <c r="A86" i="12"/>
  <c r="A122" i="12"/>
  <c r="A96" i="12"/>
  <c r="A158" i="12"/>
  <c r="A32" i="12"/>
  <c r="A75" i="12"/>
  <c r="A83" i="12"/>
  <c r="A58" i="12"/>
  <c r="A163" i="12"/>
  <c r="A47" i="12"/>
  <c r="A167" i="12"/>
  <c r="A151" i="12"/>
  <c r="A21" i="12"/>
  <c r="A170" i="12"/>
  <c r="A142" i="12"/>
  <c r="A26" i="12"/>
  <c r="A29" i="12"/>
  <c r="A190" i="12"/>
  <c r="A60" i="12"/>
  <c r="A54" i="12"/>
  <c r="A152" i="12"/>
  <c r="A68" i="12"/>
  <c r="A133" i="12"/>
  <c r="A132" i="12"/>
  <c r="A139" i="12"/>
  <c r="A110" i="12"/>
  <c r="A174" i="12"/>
  <c r="A45" i="12"/>
  <c r="A126" i="12"/>
  <c r="A124" i="12"/>
  <c r="A78" i="12"/>
  <c r="A102" i="12"/>
  <c r="A134" i="12"/>
  <c r="A169" i="12"/>
</calcChain>
</file>

<file path=xl/sharedStrings.xml><?xml version="1.0" encoding="utf-8"?>
<sst xmlns="http://schemas.openxmlformats.org/spreadsheetml/2006/main" count="813" uniqueCount="249">
  <si>
    <t>U15</t>
  </si>
  <si>
    <t>SKST Liberec</t>
  </si>
  <si>
    <t>U17</t>
  </si>
  <si>
    <t>U19</t>
  </si>
  <si>
    <t>ST Frýdlant</t>
  </si>
  <si>
    <t>ch</t>
  </si>
  <si>
    <t>d</t>
  </si>
  <si>
    <t>KMST Liberec</t>
  </si>
  <si>
    <t>Spartak Chrastava</t>
  </si>
  <si>
    <t>U13</t>
  </si>
  <si>
    <t>U11</t>
  </si>
  <si>
    <t xml:space="preserve">Němec Štěpán  </t>
  </si>
  <si>
    <t xml:space="preserve">Nohejl Václav  </t>
  </si>
  <si>
    <t xml:space="preserve">Flégr Samuel </t>
  </si>
  <si>
    <t xml:space="preserve">Vrběcký Daniel  </t>
  </si>
  <si>
    <t xml:space="preserve">Šťastný Jiří </t>
  </si>
  <si>
    <t xml:space="preserve">Šerpán Radek  </t>
  </si>
  <si>
    <t>KŠ</t>
  </si>
  <si>
    <t xml:space="preserve">Salaba Marek  </t>
  </si>
  <si>
    <t xml:space="preserve">Jungmann Matěj </t>
  </si>
  <si>
    <t xml:space="preserve">Beneš Lukáš  </t>
  </si>
  <si>
    <t>TUR</t>
  </si>
  <si>
    <t>Klinger Petr</t>
  </si>
  <si>
    <t>Klinger Pavel</t>
  </si>
  <si>
    <t>datum:</t>
  </si>
  <si>
    <t>Lebeda Patrik</t>
  </si>
  <si>
    <t>Michálek Petr</t>
  </si>
  <si>
    <t>Daníček Zdenek</t>
  </si>
  <si>
    <t>Krejčík Jan</t>
  </si>
  <si>
    <t>Jireček Jakub</t>
  </si>
  <si>
    <t>Wolf Filip</t>
  </si>
  <si>
    <t>Loko Česká Lípa</t>
  </si>
  <si>
    <t>Korpová Romana</t>
  </si>
  <si>
    <t xml:space="preserve">Nohejl Martin </t>
  </si>
  <si>
    <t xml:space="preserve">Nohejl Matěj </t>
  </si>
  <si>
    <t xml:space="preserve">Csizmazia Antonín </t>
  </si>
  <si>
    <t>STAR Turnov</t>
  </si>
  <si>
    <t xml:space="preserve">Černohub Vít  </t>
  </si>
  <si>
    <t>Jiskra Nový Bor</t>
  </si>
  <si>
    <t xml:space="preserve">Nechvíl Richard  </t>
  </si>
  <si>
    <t xml:space="preserve">Vyhlídko Jan </t>
  </si>
  <si>
    <t>Spartak Smržovka</t>
  </si>
  <si>
    <t xml:space="preserve">Ortová Pavlína  </t>
  </si>
  <si>
    <t xml:space="preserve">Nováková Tereza  </t>
  </si>
  <si>
    <t xml:space="preserve">Šedo Pavel </t>
  </si>
  <si>
    <t xml:space="preserve">Pytlounová Nikola </t>
  </si>
  <si>
    <t xml:space="preserve">Kovář Samuel </t>
  </si>
  <si>
    <t xml:space="preserve">Čupcová Viktorie </t>
  </si>
  <si>
    <t xml:space="preserve">Perlík Josef  </t>
  </si>
  <si>
    <t>B.  Jablonec n. N.</t>
  </si>
  <si>
    <t xml:space="preserve">Krotilová Adéla </t>
  </si>
  <si>
    <t xml:space="preserve">Košťák Matěj </t>
  </si>
  <si>
    <t xml:space="preserve">Kuntoš Filip </t>
  </si>
  <si>
    <t xml:space="preserve">Hanus Ondřej  </t>
  </si>
  <si>
    <t>Jiskra K. Šenov</t>
  </si>
  <si>
    <t>Klustová Tereza</t>
  </si>
  <si>
    <t xml:space="preserve">Kobosil Tomáš </t>
  </si>
  <si>
    <t xml:space="preserve">Stach Vojtěch </t>
  </si>
  <si>
    <t xml:space="preserve">Königová Anežka  </t>
  </si>
  <si>
    <t xml:space="preserve">Hanus Antonín  </t>
  </si>
  <si>
    <t xml:space="preserve">Bartoň David  </t>
  </si>
  <si>
    <t xml:space="preserve">Korpová Tereza </t>
  </si>
  <si>
    <t xml:space="preserve">Adamíra Šimon </t>
  </si>
  <si>
    <t>Tietze Alfons</t>
  </si>
  <si>
    <t xml:space="preserve">Faltus Dominik </t>
  </si>
  <si>
    <t xml:space="preserve">Sehnoutka Matěj  </t>
  </si>
  <si>
    <t xml:space="preserve">Kubíček Tomáš </t>
  </si>
  <si>
    <t xml:space="preserve">Kožich Vítek </t>
  </si>
  <si>
    <t xml:space="preserve">Čupcová Valerie  </t>
  </si>
  <si>
    <t xml:space="preserve">Táborský Václav </t>
  </si>
  <si>
    <t xml:space="preserve">Hanusová Karolína </t>
  </si>
  <si>
    <t xml:space="preserve">Resl Teodor </t>
  </si>
  <si>
    <t>AST K. Šenov</t>
  </si>
  <si>
    <t>Benešová Nikola</t>
  </si>
  <si>
    <t xml:space="preserve">Hanoušek Adam </t>
  </si>
  <si>
    <t xml:space="preserve">Motl Matyáš  </t>
  </si>
  <si>
    <t>Komárek Patrik</t>
  </si>
  <si>
    <t xml:space="preserve">Křivánek Viktor </t>
  </si>
  <si>
    <t xml:space="preserve">Severýn Kryštof </t>
  </si>
  <si>
    <t xml:space="preserve">Petrusová Terezie </t>
  </si>
  <si>
    <t>Posledník Matouš</t>
  </si>
  <si>
    <t>Nypl Patrik</t>
  </si>
  <si>
    <t>Sehnoutka Jakub</t>
  </si>
  <si>
    <t xml:space="preserve">Sulovský Kryštof </t>
  </si>
  <si>
    <t xml:space="preserve">Gajdoš Matyáš  </t>
  </si>
  <si>
    <t>Günter Tomáš</t>
  </si>
  <si>
    <t>Jiskra Kam.Šenov</t>
  </si>
  <si>
    <t>Cyprián Ondřej</t>
  </si>
  <si>
    <t>Hájovská Lucie</t>
  </si>
  <si>
    <t>Roubíček Petr</t>
  </si>
  <si>
    <t>Holubová Barbora</t>
  </si>
  <si>
    <t>Hudák František</t>
  </si>
  <si>
    <t>Nohejl Vojtěch</t>
  </si>
  <si>
    <t>Čečerle Matouš</t>
  </si>
  <si>
    <t>Fotr Antonín</t>
  </si>
  <si>
    <t>-</t>
  </si>
  <si>
    <t>započítaných výsledků:</t>
  </si>
  <si>
    <t>Bárta Tomáš</t>
  </si>
  <si>
    <t>B</t>
  </si>
  <si>
    <t>A</t>
  </si>
  <si>
    <t>C</t>
  </si>
  <si>
    <t>D</t>
  </si>
  <si>
    <t>E</t>
  </si>
  <si>
    <t>Bujok Matěj</t>
  </si>
  <si>
    <t>Bujok Ondřej</t>
  </si>
  <si>
    <t>Svoboda Daniel</t>
  </si>
  <si>
    <t>Mikula Adam</t>
  </si>
  <si>
    <t>Luxík Valentýn</t>
  </si>
  <si>
    <t>Brelka Zdeněk</t>
  </si>
  <si>
    <t>Král Martin</t>
  </si>
  <si>
    <t>Gibiš Martin</t>
  </si>
  <si>
    <t>Ešner Filip</t>
  </si>
  <si>
    <t>Svobodová Karolína</t>
  </si>
  <si>
    <t>Heřman Daniel</t>
  </si>
  <si>
    <t>hod</t>
  </si>
  <si>
    <t>CHR</t>
  </si>
  <si>
    <t>Kos Vincent</t>
  </si>
  <si>
    <t xml:space="preserve">Vogel Jakub  </t>
  </si>
  <si>
    <t>Prousková Barbora</t>
  </si>
  <si>
    <t>Trojan Jáchym</t>
  </si>
  <si>
    <t>Karásek Patrik</t>
  </si>
  <si>
    <t>Šrámek Matouš</t>
  </si>
  <si>
    <t>Maršík Dominik</t>
  </si>
  <si>
    <t>Maršík Ondřej</t>
  </si>
  <si>
    <t>Sacher Josef</t>
  </si>
  <si>
    <t xml:space="preserve">Bárta Jáchym </t>
  </si>
  <si>
    <t>Sokol Semily</t>
  </si>
  <si>
    <t>Kozák Jan</t>
  </si>
  <si>
    <t>Sokol Víchová</t>
  </si>
  <si>
    <t>Havel Josef</t>
  </si>
  <si>
    <t>Ejem Marek</t>
  </si>
  <si>
    <t>Štrohalm Martin</t>
  </si>
  <si>
    <t>Pukowiec Matyáš</t>
  </si>
  <si>
    <t>Skalský Martin</t>
  </si>
  <si>
    <t>Pittner Jiří</t>
  </si>
  <si>
    <t>Pěničková Karolína</t>
  </si>
  <si>
    <t>Orel Lomnice</t>
  </si>
  <si>
    <t>Mader Filip</t>
  </si>
  <si>
    <t>Vrzák Miroslav</t>
  </si>
  <si>
    <t>Zrník Vojtěch</t>
  </si>
  <si>
    <t>Hudík Jiří</t>
  </si>
  <si>
    <t>Malý Radovan</t>
  </si>
  <si>
    <t>Králová Alexandra</t>
  </si>
  <si>
    <t>Palečková Veronika</t>
  </si>
  <si>
    <t>Kuchyňa Josef</t>
  </si>
  <si>
    <t>Pinc Jonáš</t>
  </si>
  <si>
    <t>Havelka Samuel</t>
  </si>
  <si>
    <t>Voplakal Vojtěch</t>
  </si>
  <si>
    <t>Sokol Turnov</t>
  </si>
  <si>
    <t>JN</t>
  </si>
  <si>
    <t>Helebrant Aleš</t>
  </si>
  <si>
    <t>Jungman Filip</t>
  </si>
  <si>
    <t>Škorpil Jaroslav</t>
  </si>
  <si>
    <t>Porš Zdeněk</t>
  </si>
  <si>
    <t>Kostan Daniel</t>
  </si>
  <si>
    <t>Johanová Sofie</t>
  </si>
  <si>
    <t>Ondráček Josef</t>
  </si>
  <si>
    <t>Pařízek Ondřej</t>
  </si>
  <si>
    <t>Vít Josef</t>
  </si>
  <si>
    <t>Koukl Adam</t>
  </si>
  <si>
    <t>Vedral Lukáš</t>
  </si>
  <si>
    <t>Rožec Vít</t>
  </si>
  <si>
    <t>Zedek Ondřej</t>
  </si>
  <si>
    <t>Pech Lukáš</t>
  </si>
  <si>
    <t>Jelínek Adam</t>
  </si>
  <si>
    <t>Bulíř Hynek</t>
  </si>
  <si>
    <t>Charvát Matěj</t>
  </si>
  <si>
    <t>Spartak Rokytnice</t>
  </si>
  <si>
    <t>Novák Marek</t>
  </si>
  <si>
    <t>Baumruková Anežka</t>
  </si>
  <si>
    <t>Dvořáková Veronika</t>
  </si>
  <si>
    <t>Eder Matyáš</t>
  </si>
  <si>
    <t>Hůla Matyáš</t>
  </si>
  <si>
    <t>Jakůbek Vojtěch</t>
  </si>
  <si>
    <t>Louda Ondřej</t>
  </si>
  <si>
    <t>Mizera Ondřej</t>
  </si>
  <si>
    <t>Rada Tomáš</t>
  </si>
  <si>
    <t>Špůr Vendelín</t>
  </si>
  <si>
    <t>Vargová Stella</t>
  </si>
  <si>
    <t>Vilém Štěpán</t>
  </si>
  <si>
    <t>Vochomůrka Adam</t>
  </si>
  <si>
    <t>Vondřich Jan</t>
  </si>
  <si>
    <t>Mervart Jan</t>
  </si>
  <si>
    <t>Kavka Jan</t>
  </si>
  <si>
    <t>Cocerva Octavian</t>
  </si>
  <si>
    <t>OGrady Anthony</t>
  </si>
  <si>
    <t>Nováková Karolína</t>
  </si>
  <si>
    <t>Dvořák Daniel</t>
  </si>
  <si>
    <t>Burde Nikola</t>
  </si>
  <si>
    <t>Andrle Jan</t>
  </si>
  <si>
    <t>TTC Jablonec</t>
  </si>
  <si>
    <t>Havrda Lukáš Šimon</t>
  </si>
  <si>
    <t>Fiřt Jan</t>
  </si>
  <si>
    <t>Brunclík Jan</t>
  </si>
  <si>
    <t>Valášek Šimon</t>
  </si>
  <si>
    <t>Pol Matouš</t>
  </si>
  <si>
    <t>Harus Petr</t>
  </si>
  <si>
    <t>Žemlička Štěpán</t>
  </si>
  <si>
    <t>Leshchenko Vitalii</t>
  </si>
  <si>
    <t>Kout Matěj</t>
  </si>
  <si>
    <t>Varnsdorf</t>
  </si>
  <si>
    <t>Rákosník Robinson</t>
  </si>
  <si>
    <t>Voplakal Tomáš</t>
  </si>
  <si>
    <t>Sechovský Matěj</t>
  </si>
  <si>
    <t>Soukup Dominik</t>
  </si>
  <si>
    <t>Kuchyňka Jaroslav</t>
  </si>
  <si>
    <t>Choleva Matouš</t>
  </si>
  <si>
    <t>Růžková Stella</t>
  </si>
  <si>
    <t>Nový Vojtěch</t>
  </si>
  <si>
    <t>Šedina Petr</t>
  </si>
  <si>
    <t>Hrádek n.N.</t>
  </si>
  <si>
    <t>Frydrychová Klára</t>
  </si>
  <si>
    <t>Cechl Vít</t>
  </si>
  <si>
    <t>Mach Petr</t>
  </si>
  <si>
    <t>Mazánek Petr</t>
  </si>
  <si>
    <t>Trávníčková Tereza</t>
  </si>
  <si>
    <t>Fajstaver Michal</t>
  </si>
  <si>
    <t>Kůtek Vojtěch</t>
  </si>
  <si>
    <t>Chellenyak Vasyl</t>
  </si>
  <si>
    <t>Machatý Vojtěch</t>
  </si>
  <si>
    <t>Pecka Matěj</t>
  </si>
  <si>
    <t>Tůma Theodor</t>
  </si>
  <si>
    <t>Hovorka Matěj</t>
  </si>
  <si>
    <t>Janatka Adam</t>
  </si>
  <si>
    <t>Vávra Vojtěch</t>
  </si>
  <si>
    <t>Krob Vojtěch</t>
  </si>
  <si>
    <t>Homza František</t>
  </si>
  <si>
    <t>Humhal Jiří</t>
  </si>
  <si>
    <t>Novák Adam</t>
  </si>
  <si>
    <t>Kategorie: mládež (U19 a mladší, CELKEM)</t>
  </si>
  <si>
    <t>Žebříček mládeže Libereckého kraje na sezonu 2023/2024</t>
  </si>
  <si>
    <t>PINK! Liberec</t>
  </si>
  <si>
    <t>.95%</t>
  </si>
  <si>
    <t xml:space="preserve">BODY </t>
  </si>
  <si>
    <r>
      <t>164</t>
    </r>
    <r>
      <rPr>
        <sz val="11"/>
        <color rgb="FF000000"/>
        <rFont val="Calibri"/>
        <family val="2"/>
        <charset val="238"/>
      </rPr>
      <t>̽</t>
    </r>
  </si>
  <si>
    <t>̽</t>
  </si>
  <si>
    <t>*F</t>
  </si>
  <si>
    <t>*G</t>
  </si>
  <si>
    <t>*H</t>
  </si>
  <si>
    <r>
      <t>*̽</t>
    </r>
    <r>
      <rPr>
        <sz val="11"/>
        <color rgb="FF000000"/>
        <rFont val="Calibri"/>
        <charset val="238"/>
      </rPr>
      <t>G</t>
    </r>
  </si>
  <si>
    <r>
      <t>*̽</t>
    </r>
    <r>
      <rPr>
        <sz val="11"/>
        <color rgb="FF000000"/>
        <rFont val="Calibri"/>
        <charset val="238"/>
      </rPr>
      <t>F</t>
    </r>
  </si>
  <si>
    <r>
      <t>*̽</t>
    </r>
    <r>
      <rPr>
        <sz val="11"/>
        <color rgb="FF000000"/>
        <rFont val="Calibri"/>
        <charset val="238"/>
      </rPr>
      <t>E</t>
    </r>
  </si>
  <si>
    <t>*C</t>
  </si>
  <si>
    <t>*D</t>
  </si>
  <si>
    <t>*B</t>
  </si>
  <si>
    <r>
      <t>*̽</t>
    </r>
    <r>
      <rPr>
        <sz val="11"/>
        <color rgb="FF000000"/>
        <rFont val="Calibri"/>
        <charset val="238"/>
      </rPr>
      <t>B</t>
    </r>
  </si>
  <si>
    <t xml:space="preserve">Žebříček se sestavuje dle posledních 9 turnajů. Započítává se 5 nejvyšších hodnot. </t>
  </si>
  <si>
    <t xml:space="preserve">Postupy a sestupy se započítávají jen na 2 nejbližší turnaje. </t>
  </si>
  <si>
    <t>Pokud hráč nemá 5 hodnot, dopočítávají se mu hodnoty dle průměru, který je násoben koeficientem *0,95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</si>
</sst>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1"/>
      <name val="Calibri"/>
    </font>
    <font>
      <sz val="11"/>
      <color rgb="FF000000"/>
      <name val="Calibri"/>
      <charset val="238"/>
    </font>
    <font>
      <b/>
      <sz val="11"/>
      <color rgb="FF000000"/>
      <name val="Calibri"/>
      <charset val="238"/>
    </font>
    <font>
      <b/>
      <sz val="11"/>
      <color rgb="FF1F497D"/>
      <name val="Calibri"/>
      <charset val="238"/>
    </font>
    <font>
      <sz val="11"/>
      <name val="Calibri"/>
      <charset val="238"/>
    </font>
    <font>
      <sz val="11"/>
      <color rgb="FF000000"/>
      <name val="Calibri"/>
      <charset val="238"/>
    </font>
    <font>
      <b/>
      <sz val="11"/>
      <color rgb="FF000000"/>
      <name val="Calibri"/>
      <charset val="238"/>
    </font>
    <font>
      <b/>
      <sz val="11"/>
      <color rgb="FFFF0000"/>
      <name val="Calibri"/>
      <charset val="238"/>
    </font>
    <font>
      <b/>
      <sz val="11"/>
      <color rgb="FFFF5050"/>
      <name val="Calibri"/>
      <charset val="238"/>
    </font>
    <font>
      <b/>
      <sz val="11"/>
      <color rgb="FF000000"/>
      <name val="Calibri"/>
      <family val="2"/>
      <charset val="238"/>
    </font>
    <font>
      <b/>
      <sz val="11"/>
      <color rgb="FF1F497D"/>
      <name val="Calibri"/>
      <family val="2"/>
      <charset val="238"/>
    </font>
    <font>
      <b/>
      <u/>
      <sz val="14"/>
      <name val="Calibri"/>
      <family val="2"/>
      <charset val="238"/>
    </font>
    <font>
      <sz val="11"/>
      <color rgb="FF000000"/>
      <name val="Calibri"/>
      <family val="2"/>
      <charset val="238"/>
    </font>
    <font>
      <b/>
      <sz val="11"/>
      <name val="Calibri"/>
      <family val="2"/>
      <charset val="238"/>
    </font>
    <font>
      <b/>
      <sz val="11"/>
      <color rgb="FFFF0000"/>
      <name val="Calibri"/>
      <family val="2"/>
      <charset val="238"/>
    </font>
    <font>
      <sz val="8"/>
      <name val="Calibri"/>
    </font>
    <font>
      <i/>
      <sz val="11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4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4" fillId="3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7" fillId="0" borderId="1" xfId="0" applyFont="1" applyBorder="1">
      <alignment vertical="center"/>
    </xf>
    <xf numFmtId="0" fontId="10" fillId="0" borderId="1" xfId="0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" fontId="2" fillId="4" borderId="1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1" fontId="12" fillId="4" borderId="1" xfId="0" applyNumberFormat="1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 wrapText="1"/>
    </xf>
    <xf numFmtId="1" fontId="13" fillId="4" borderId="1" xfId="0" applyNumberFormat="1" applyFont="1" applyFill="1" applyBorder="1" applyAlignment="1">
      <alignment horizontal="center" vertical="center" wrapText="1"/>
    </xf>
    <xf numFmtId="0" fontId="9" fillId="4" borderId="0" xfId="0" applyFont="1" applyFill="1">
      <alignment vertical="center"/>
    </xf>
    <xf numFmtId="0" fontId="2" fillId="4" borderId="0" xfId="0" applyFont="1" applyFill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14" fillId="0" borderId="1" xfId="0" applyFont="1" applyBorder="1" applyAlignment="1">
      <alignment horizontal="left" vertical="center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>
      <alignment vertical="center"/>
    </xf>
    <xf numFmtId="0" fontId="12" fillId="0" borderId="1" xfId="0" applyFont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1" fillId="4" borderId="0" xfId="0" applyFont="1" applyFill="1" applyAlignment="1">
      <alignment horizontal="center" vertical="center"/>
    </xf>
    <xf numFmtId="0" fontId="1" fillId="4" borderId="0" xfId="0" applyFont="1" applyFill="1" applyAlignment="1">
      <alignment horizontal="left" vertical="center"/>
    </xf>
    <xf numFmtId="14" fontId="2" fillId="4" borderId="0" xfId="0" applyNumberFormat="1" applyFont="1" applyFill="1" applyAlignment="1">
      <alignment horizontal="center" vertical="center"/>
    </xf>
  </cellXfs>
  <cellStyles count="1">
    <cellStyle name="Normální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14" Type="http://www.wps.cn/officeDocument/2020/cellImage" Target="NUL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9CBF4E-DC84-4436-AFC7-5158F2ECAB0D}">
  <sheetPr>
    <tabColor theme="9"/>
    <pageSetUpPr fitToPage="1"/>
  </sheetPr>
  <dimension ref="A1:R199"/>
  <sheetViews>
    <sheetView tabSelected="1" view="pageBreakPreview" zoomScaleNormal="100" zoomScaleSheetLayoutView="100" workbookViewId="0">
      <selection activeCell="Q22" sqref="Q22"/>
    </sheetView>
  </sheetViews>
  <sheetFormatPr defaultColWidth="9" defaultRowHeight="14.4"/>
  <cols>
    <col min="1" max="1" width="6.6640625" customWidth="1"/>
    <col min="2" max="2" width="20.88671875" style="3" bestFit="1" customWidth="1"/>
    <col min="3" max="3" width="5.44140625" style="1" bestFit="1" customWidth="1"/>
    <col min="4" max="4" width="4.44140625" style="1" bestFit="1" customWidth="1"/>
    <col min="5" max="5" width="3" style="1" bestFit="1" customWidth="1"/>
    <col min="6" max="6" width="16.6640625" bestFit="1" customWidth="1"/>
    <col min="7" max="7" width="4.5546875" style="1" customWidth="1"/>
    <col min="8" max="8" width="8.6640625" style="2" customWidth="1"/>
    <col min="9" max="9" width="5.109375" style="23" customWidth="1"/>
    <col min="10" max="17" width="5.109375" style="1" customWidth="1"/>
    <col min="18" max="18" width="4.109375" style="1" customWidth="1"/>
  </cols>
  <sheetData>
    <row r="1" spans="1:18" ht="18">
      <c r="A1" s="38" t="s">
        <v>230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</row>
    <row r="2" spans="1:18">
      <c r="E2" s="2"/>
      <c r="F2" s="2"/>
      <c r="G2" s="2"/>
    </row>
    <row r="3" spans="1:18">
      <c r="A3" s="28" t="s">
        <v>229</v>
      </c>
      <c r="B3" s="28"/>
      <c r="C3" s="28"/>
      <c r="D3" s="28"/>
      <c r="E3" s="29"/>
      <c r="F3" s="2"/>
      <c r="G3" s="2"/>
    </row>
    <row r="4" spans="1:18">
      <c r="A4" s="39" t="s">
        <v>96</v>
      </c>
      <c r="B4" s="39"/>
      <c r="C4" s="29">
        <v>5</v>
      </c>
      <c r="D4" s="30"/>
      <c r="E4" s="29"/>
      <c r="F4" s="2"/>
      <c r="G4" s="2"/>
    </row>
    <row r="5" spans="1:18">
      <c r="A5" s="39" t="s">
        <v>24</v>
      </c>
      <c r="B5" s="39"/>
      <c r="C5" s="40">
        <v>45153</v>
      </c>
      <c r="D5" s="40"/>
      <c r="E5" s="40"/>
    </row>
    <row r="6" spans="1:18">
      <c r="G6" s="25" t="s">
        <v>114</v>
      </c>
      <c r="H6" s="26" t="s">
        <v>233</v>
      </c>
      <c r="I6" s="27" t="s">
        <v>232</v>
      </c>
      <c r="J6" s="4" t="s">
        <v>21</v>
      </c>
      <c r="K6" s="4" t="s">
        <v>17</v>
      </c>
      <c r="L6" s="4" t="s">
        <v>149</v>
      </c>
      <c r="M6" s="5" t="s">
        <v>17</v>
      </c>
      <c r="N6" s="4" t="s">
        <v>17</v>
      </c>
      <c r="O6" s="5" t="s">
        <v>115</v>
      </c>
      <c r="P6" s="4" t="s">
        <v>21</v>
      </c>
      <c r="Q6" s="4" t="s">
        <v>17</v>
      </c>
      <c r="R6" s="6"/>
    </row>
    <row r="7" spans="1:18">
      <c r="A7" s="7">
        <f>RANK(H7,$H$7:$H$195,0)</f>
        <v>1</v>
      </c>
      <c r="B7" s="8" t="s">
        <v>30</v>
      </c>
      <c r="C7" s="9">
        <v>2008</v>
      </c>
      <c r="D7" s="9" t="s">
        <v>2</v>
      </c>
      <c r="E7" s="9" t="s">
        <v>5</v>
      </c>
      <c r="F7" s="10" t="s">
        <v>1</v>
      </c>
      <c r="G7" s="11">
        <f>COUNTIF(J7:Q7,"&gt;0")</f>
        <v>5</v>
      </c>
      <c r="H7" s="22">
        <f>IF($C$4=5,LARGE(I7:Q7,1)+LARGE(I7:Q7,2)+LARGE(I7:Q7,3)+LARGE(I7:Q7,4)+LARGE(I7:Q7,5))</f>
        <v>925</v>
      </c>
      <c r="I7" s="24">
        <f>IF(G7&gt;=5,0,IF(G7=4,SUM(J7:Q7)/4*0.95,IF(G7=3,(SUM(J7:Q7)/3*0.95)*2,IF(G7=2,(SUM(J7:Q7)/2*0.95)*3,IF(G7=1,(SUM(J7:Q7)/1*0.95)*4,)))))</f>
        <v>0</v>
      </c>
      <c r="J7" s="12">
        <v>185</v>
      </c>
      <c r="K7" s="12">
        <v>0</v>
      </c>
      <c r="L7" s="12">
        <v>185</v>
      </c>
      <c r="M7" s="12">
        <v>0</v>
      </c>
      <c r="N7" s="12">
        <v>185</v>
      </c>
      <c r="O7" s="12">
        <v>185</v>
      </c>
      <c r="P7" s="6">
        <v>0</v>
      </c>
      <c r="Q7" s="12">
        <v>185</v>
      </c>
      <c r="R7" s="12"/>
    </row>
    <row r="8" spans="1:18">
      <c r="A8" s="7">
        <f>RANK(H8,$H$7:$H$195,0)</f>
        <v>2</v>
      </c>
      <c r="B8" s="8" t="s">
        <v>63</v>
      </c>
      <c r="C8" s="9">
        <v>2009</v>
      </c>
      <c r="D8" s="9" t="s">
        <v>0</v>
      </c>
      <c r="E8" s="9" t="s">
        <v>5</v>
      </c>
      <c r="F8" s="10" t="s">
        <v>1</v>
      </c>
      <c r="G8" s="11">
        <f>COUNTIF(J8:Q8,"&gt;0")</f>
        <v>5</v>
      </c>
      <c r="H8" s="22">
        <f>IF($C$4=5,LARGE(I8:Q8,1)+LARGE(I8:Q8,2)+LARGE(I8:Q8,3)+LARGE(I8:Q8,4)+LARGE(I8:Q8,5))</f>
        <v>916</v>
      </c>
      <c r="I8" s="24">
        <f>IF(G8&gt;=5,0,IF(G8=4,SUM(J8:Q8)/4*0.95,IF(G8=3,(SUM(J8:Q8)/3*0.95)*2,IF(G8=2,(SUM(J8:Q8)/2*0.95)*3,IF(G8=1,(SUM(J8:Q8)/1*0.95)*4,)))))</f>
        <v>0</v>
      </c>
      <c r="J8" s="12">
        <v>182</v>
      </c>
      <c r="K8" s="12">
        <v>185</v>
      </c>
      <c r="L8" s="12">
        <v>182</v>
      </c>
      <c r="M8" s="12">
        <v>0</v>
      </c>
      <c r="N8" s="12">
        <v>0</v>
      </c>
      <c r="O8" s="12">
        <v>182</v>
      </c>
      <c r="P8" s="6">
        <v>185</v>
      </c>
      <c r="Q8" s="12">
        <v>0</v>
      </c>
      <c r="R8" s="12"/>
    </row>
    <row r="9" spans="1:18">
      <c r="A9" s="7">
        <f>RANK(H9,$H$7:$H$195,0)</f>
        <v>3</v>
      </c>
      <c r="B9" s="8" t="s">
        <v>34</v>
      </c>
      <c r="C9" s="9">
        <v>2005</v>
      </c>
      <c r="D9" s="9" t="s">
        <v>3</v>
      </c>
      <c r="E9" s="9" t="s">
        <v>5</v>
      </c>
      <c r="F9" s="10" t="s">
        <v>4</v>
      </c>
      <c r="G9" s="11">
        <f>COUNTIF(J9:Q9,"&gt;0")</f>
        <v>5</v>
      </c>
      <c r="H9" s="22">
        <f>IF($C$4=5,LARGE(I9:Q9,1)+LARGE(I9:Q9,2)+LARGE(I9:Q9,3)+LARGE(I9:Q9,4)+LARGE(I9:Q9,5))</f>
        <v>887</v>
      </c>
      <c r="I9" s="24">
        <f>IF(G9&gt;=5,0,IF(G9=4,SUM(J9:Q9)/4*0.95,IF(G9=3,(SUM(J9:Q9)/3*0.95)*2,IF(G9=2,(SUM(J9:Q9)/2*0.95)*3,IF(G9=1,(SUM(J9:Q9)/1*0.95)*4,)))))</f>
        <v>0</v>
      </c>
      <c r="J9" s="12">
        <v>0</v>
      </c>
      <c r="K9" s="12">
        <v>180</v>
      </c>
      <c r="L9" s="12">
        <v>174</v>
      </c>
      <c r="M9" s="12">
        <v>185</v>
      </c>
      <c r="N9" s="12">
        <v>0</v>
      </c>
      <c r="O9" s="12">
        <v>180</v>
      </c>
      <c r="P9" s="6">
        <v>168</v>
      </c>
      <c r="Q9" s="12">
        <v>0</v>
      </c>
      <c r="R9" s="12"/>
    </row>
    <row r="10" spans="1:18">
      <c r="A10" s="7">
        <f>RANK(H10,$H$7:$H$195,0)</f>
        <v>4</v>
      </c>
      <c r="B10" s="8" t="s">
        <v>33</v>
      </c>
      <c r="C10" s="9">
        <v>2005</v>
      </c>
      <c r="D10" s="9" t="s">
        <v>3</v>
      </c>
      <c r="E10" s="9" t="s">
        <v>5</v>
      </c>
      <c r="F10" s="10" t="s">
        <v>4</v>
      </c>
      <c r="G10" s="11">
        <f>COUNTIF(J10:Q10,"&gt;0")</f>
        <v>7</v>
      </c>
      <c r="H10" s="22">
        <f>IF($C$4=5,LARGE(I10:Q10,1)+LARGE(I10:Q10,2)+LARGE(I10:Q10,3)+LARGE(I10:Q10,4)+LARGE(I10:Q10,5))</f>
        <v>878</v>
      </c>
      <c r="I10" s="24">
        <f>IF(G10&gt;=5,0,IF(G10=4,SUM(J10:Q10)/4*0.95,IF(G10=3,(SUM(J10:Q10)/3*0.95)*2,IF(G10=2,(SUM(J10:Q10)/2*0.95)*3,IF(G10=1,(SUM(J10:Q10)/1*0.95)*4,)))))</f>
        <v>0</v>
      </c>
      <c r="J10" s="12">
        <v>174</v>
      </c>
      <c r="K10" s="12">
        <v>182</v>
      </c>
      <c r="L10" s="12">
        <v>176</v>
      </c>
      <c r="M10" s="12">
        <v>172</v>
      </c>
      <c r="N10" s="12">
        <v>172</v>
      </c>
      <c r="O10" s="12">
        <v>174</v>
      </c>
      <c r="P10" s="6">
        <v>170</v>
      </c>
      <c r="Q10" s="12">
        <v>0</v>
      </c>
      <c r="R10" s="12"/>
    </row>
    <row r="11" spans="1:18">
      <c r="A11" s="7">
        <f>RANK(H11,$H$7:$H$195,0)</f>
        <v>4</v>
      </c>
      <c r="B11" s="8" t="s">
        <v>81</v>
      </c>
      <c r="C11" s="9">
        <v>2009</v>
      </c>
      <c r="D11" s="9" t="s">
        <v>0</v>
      </c>
      <c r="E11" s="9" t="s">
        <v>5</v>
      </c>
      <c r="F11" s="10" t="s">
        <v>49</v>
      </c>
      <c r="G11" s="11">
        <f>COUNTIF(J11:Q11,"&gt;0")</f>
        <v>6</v>
      </c>
      <c r="H11" s="22">
        <f>IF($C$4=5,LARGE(I11:Q11,1)+LARGE(I11:Q11,2)+LARGE(I11:Q11,3)+LARGE(I11:Q11,4)+LARGE(I11:Q11,5))</f>
        <v>878</v>
      </c>
      <c r="I11" s="24">
        <f>IF(G11&gt;=5,0,IF(G11=4,SUM(J11:Q11)/4*0.95,IF(G11=3,(SUM(J11:Q11)/3*0.95)*2,IF(G11=2,(SUM(J11:Q11)/2*0.95)*3,IF(G11=1,(SUM(J11:Q11)/1*0.95)*4,)))))</f>
        <v>0</v>
      </c>
      <c r="J11" s="12">
        <v>0</v>
      </c>
      <c r="K11" s="12">
        <v>170</v>
      </c>
      <c r="L11" s="12">
        <v>0</v>
      </c>
      <c r="M11" s="12">
        <v>176</v>
      </c>
      <c r="N11" s="12">
        <v>178</v>
      </c>
      <c r="O11" s="12">
        <v>176</v>
      </c>
      <c r="P11" s="6">
        <v>172</v>
      </c>
      <c r="Q11" s="12">
        <v>176</v>
      </c>
      <c r="R11" s="13"/>
    </row>
    <row r="12" spans="1:18">
      <c r="A12" s="7">
        <f>RANK(H12,$H$7:$H$195,0)</f>
        <v>6</v>
      </c>
      <c r="B12" s="8" t="s">
        <v>117</v>
      </c>
      <c r="C12" s="9">
        <v>2006</v>
      </c>
      <c r="D12" s="9" t="s">
        <v>3</v>
      </c>
      <c r="E12" s="9" t="s">
        <v>5</v>
      </c>
      <c r="F12" s="8" t="s">
        <v>1</v>
      </c>
      <c r="G12" s="11">
        <f>COUNTIF(J12:Q12,"&gt;0")</f>
        <v>5</v>
      </c>
      <c r="H12" s="22">
        <f>IF($C$4=5,LARGE(I12:Q12,1)+LARGE(I12:Q12,2)+LARGE(I12:Q12,3)+LARGE(I12:Q12,4)+LARGE(I12:Q12,5))</f>
        <v>874</v>
      </c>
      <c r="I12" s="24">
        <f>IF(G12&gt;=5,0,IF(G12=4,SUM(J12:Q12)/4*0.95,IF(G12=3,(SUM(J12:Q12)/3*0.95)*2,IF(G12=2,(SUM(J12:Q12)/2*0.95)*3,IF(G12=1,(SUM(J12:Q12)/1*0.95)*4,)))))</f>
        <v>0</v>
      </c>
      <c r="J12" s="12">
        <v>168</v>
      </c>
      <c r="K12" s="12">
        <v>176</v>
      </c>
      <c r="L12" s="12">
        <v>178</v>
      </c>
      <c r="M12" s="12">
        <v>0</v>
      </c>
      <c r="N12" s="12">
        <v>182</v>
      </c>
      <c r="O12" s="12">
        <v>170</v>
      </c>
      <c r="P12" s="6">
        <v>0</v>
      </c>
      <c r="Q12" s="12">
        <v>0</v>
      </c>
      <c r="R12" s="12"/>
    </row>
    <row r="13" spans="1:18">
      <c r="A13" s="7">
        <f>RANK(H13,$H$7:$H$195,0)</f>
        <v>7</v>
      </c>
      <c r="B13" s="8" t="s">
        <v>12</v>
      </c>
      <c r="C13" s="9">
        <v>2005</v>
      </c>
      <c r="D13" s="9" t="s">
        <v>3</v>
      </c>
      <c r="E13" s="9" t="s">
        <v>5</v>
      </c>
      <c r="F13" s="10" t="s">
        <v>4</v>
      </c>
      <c r="G13" s="11">
        <f>COUNTIF(J13:Q13,"&gt;0")</f>
        <v>5</v>
      </c>
      <c r="H13" s="22">
        <f>IF($C$4=5,LARGE(I13:Q13,1)+LARGE(I13:Q13,2)+LARGE(I13:Q13,3)+LARGE(I13:Q13,4)+LARGE(I13:Q13,5))</f>
        <v>872</v>
      </c>
      <c r="I13" s="24">
        <f>IF(G13&gt;=5,0,IF(G13=4,SUM(J13:Q13)/4*0.95,IF(G13=3,(SUM(J13:Q13)/3*0.95)*2,IF(G13=2,(SUM(J13:Q13)/2*0.95)*3,IF(G13=1,(SUM(J13:Q13)/1*0.95)*4,)))))</f>
        <v>0</v>
      </c>
      <c r="J13" s="12">
        <v>0</v>
      </c>
      <c r="K13" s="12">
        <v>172</v>
      </c>
      <c r="L13" s="12">
        <v>172</v>
      </c>
      <c r="M13" s="12">
        <v>174</v>
      </c>
      <c r="N13" s="12">
        <v>0</v>
      </c>
      <c r="O13" s="12">
        <v>178</v>
      </c>
      <c r="P13" s="6">
        <v>176</v>
      </c>
      <c r="Q13" s="12">
        <v>0</v>
      </c>
      <c r="R13" s="12"/>
    </row>
    <row r="14" spans="1:18">
      <c r="A14" s="7">
        <f>RANK(H14,$H$7:$H$195,0)</f>
        <v>8</v>
      </c>
      <c r="B14" s="8" t="s">
        <v>35</v>
      </c>
      <c r="C14" s="9">
        <v>2011</v>
      </c>
      <c r="D14" s="9" t="s">
        <v>9</v>
      </c>
      <c r="E14" s="9" t="s">
        <v>5</v>
      </c>
      <c r="F14" s="10" t="s">
        <v>148</v>
      </c>
      <c r="G14" s="11">
        <f>COUNTIF(J14:Q14,"&gt;0")</f>
        <v>7</v>
      </c>
      <c r="H14" s="22">
        <f>IF($C$4=5,LARGE(I14:Q14,1)+LARGE(I14:Q14,2)+LARGE(I14:Q14,3)+LARGE(I14:Q14,4)+LARGE(I14:Q14,5))</f>
        <v>869</v>
      </c>
      <c r="I14" s="24">
        <f>IF(G14&gt;=5,0,IF(G14=4,SUM(J14:Q14)/4*0.95,IF(G14=3,(SUM(J14:Q14)/3*0.95)*2,IF(G14=2,(SUM(J14:Q14)/2*0.95)*3,IF(G14=1,(SUM(J14:Q14)/1*0.95)*4,)))))</f>
        <v>0</v>
      </c>
      <c r="J14" s="12">
        <v>164</v>
      </c>
      <c r="K14" s="12">
        <v>178</v>
      </c>
      <c r="L14" s="12">
        <v>170</v>
      </c>
      <c r="M14" s="12">
        <v>178</v>
      </c>
      <c r="N14" s="12">
        <v>176</v>
      </c>
      <c r="O14" s="12">
        <v>167</v>
      </c>
      <c r="P14" s="6">
        <v>166</v>
      </c>
      <c r="Q14" s="12">
        <v>0</v>
      </c>
      <c r="R14" s="12"/>
    </row>
    <row r="15" spans="1:18" ht="15" customHeight="1">
      <c r="A15" s="7">
        <f>RANK(H15,$H$7:$H$195,0)</f>
        <v>9</v>
      </c>
      <c r="B15" s="8" t="s">
        <v>11</v>
      </c>
      <c r="C15" s="9">
        <v>2008</v>
      </c>
      <c r="D15" s="9" t="s">
        <v>2</v>
      </c>
      <c r="E15" s="9" t="s">
        <v>5</v>
      </c>
      <c r="F15" s="10" t="s">
        <v>1</v>
      </c>
      <c r="G15" s="11">
        <f>COUNTIF(J15:Q15,"&gt;0")</f>
        <v>2</v>
      </c>
      <c r="H15" s="22">
        <f>IF($C$4=5,LARGE(I15:Q15,1)+LARGE(I15:Q15,2)+LARGE(I15:Q15,3)+LARGE(I15:Q15,4)+LARGE(I15:Q15,5))</f>
        <v>868.15</v>
      </c>
      <c r="I15" s="24">
        <f>IF(G15&gt;=5,0,IF(G15=4,SUM(J15:Q15)/4*0.95,IF(G15=3,(SUM(J15:Q15)/3*0.95)*2,IF(G15=2,(SUM(J15:Q15)/2*0.95)*3,IF(G15=1,(SUM(J15:Q15)/1*0.95)*4,)))))</f>
        <v>510.15</v>
      </c>
      <c r="J15" s="12">
        <v>178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6">
        <v>180</v>
      </c>
      <c r="Q15" s="12">
        <v>0</v>
      </c>
      <c r="R15" s="12"/>
    </row>
    <row r="16" spans="1:18">
      <c r="A16" s="7">
        <f>RANK(H16,$H$7:$H$195,0)</f>
        <v>10</v>
      </c>
      <c r="B16" s="8" t="s">
        <v>116</v>
      </c>
      <c r="C16" s="9">
        <v>2009</v>
      </c>
      <c r="D16" s="19" t="s">
        <v>0</v>
      </c>
      <c r="E16" s="9" t="s">
        <v>5</v>
      </c>
      <c r="F16" s="8" t="s">
        <v>1</v>
      </c>
      <c r="G16" s="11">
        <f>COUNTIF(J16:Q16,"&gt;0")</f>
        <v>4</v>
      </c>
      <c r="H16" s="22">
        <f>IF($C$4=5,LARGE(I16:Q16,1)+LARGE(I16:Q16,2)+LARGE(I16:Q16,3)+LARGE(I16:Q16,4)+LARGE(I16:Q16,5))</f>
        <v>856.35</v>
      </c>
      <c r="I16" s="24">
        <f>IF(G16&gt;=5,0,IF(G16=4,SUM(J16:Q16)/4*0.95,IF(G16=3,(SUM(J16:Q16)/3*0.95)*2,IF(G16=2,(SUM(J16:Q16)/2*0.95)*3,IF(G16=1,(SUM(J16:Q16)/1*0.95)*4,)))))</f>
        <v>164.35</v>
      </c>
      <c r="J16" s="12">
        <v>176</v>
      </c>
      <c r="K16" s="12">
        <v>0</v>
      </c>
      <c r="L16" s="12">
        <v>0</v>
      </c>
      <c r="M16" s="12">
        <v>0</v>
      </c>
      <c r="N16" s="12">
        <v>170</v>
      </c>
      <c r="O16" s="12">
        <v>0</v>
      </c>
      <c r="P16" s="6">
        <v>174</v>
      </c>
      <c r="Q16" s="12">
        <v>172</v>
      </c>
      <c r="R16" s="12"/>
    </row>
    <row r="17" spans="1:18">
      <c r="A17" s="7">
        <f>RANK(H17,$H$7:$H$195,0)</f>
        <v>11</v>
      </c>
      <c r="B17" s="31" t="s">
        <v>32</v>
      </c>
      <c r="C17" s="32">
        <v>2007</v>
      </c>
      <c r="D17" s="32" t="s">
        <v>2</v>
      </c>
      <c r="E17" s="32" t="s">
        <v>6</v>
      </c>
      <c r="F17" s="33" t="s">
        <v>72</v>
      </c>
      <c r="G17" s="11">
        <f>COUNTIF(J17:Q17,"&gt;0")</f>
        <v>7</v>
      </c>
      <c r="H17" s="22">
        <f>IF($C$4=5,LARGE(I17:Q17,1)+LARGE(I17:Q17,2)+LARGE(I17:Q17,3)+LARGE(I17:Q17,4)+LARGE(I17:Q17,5))</f>
        <v>856</v>
      </c>
      <c r="I17" s="24">
        <f>IF(G17&gt;=5,0,IF(G17=4,SUM(J17:Q17)/4*0.95,IF(G17=3,(SUM(J17:Q17)/3*0.95)*2,IF(G17=2,(SUM(J17:Q17)/2*0.95)*3,IF(G17=1,(SUM(J17:Q17)/1*0.95)*4,)))))</f>
        <v>0</v>
      </c>
      <c r="J17" s="12">
        <v>165</v>
      </c>
      <c r="K17" s="12">
        <v>0</v>
      </c>
      <c r="L17" s="12">
        <v>166</v>
      </c>
      <c r="M17" s="12">
        <v>182</v>
      </c>
      <c r="N17" s="12">
        <v>167</v>
      </c>
      <c r="O17" s="12">
        <v>164</v>
      </c>
      <c r="P17" s="6">
        <v>167</v>
      </c>
      <c r="Q17" s="12">
        <v>174</v>
      </c>
      <c r="R17" s="12"/>
    </row>
    <row r="18" spans="1:18">
      <c r="A18" s="7">
        <f>RANK(H18,$H$7:$H$195,0)</f>
        <v>12</v>
      </c>
      <c r="B18" s="31" t="s">
        <v>42</v>
      </c>
      <c r="C18" s="32">
        <v>2009</v>
      </c>
      <c r="D18" s="32" t="s">
        <v>0</v>
      </c>
      <c r="E18" s="32" t="s">
        <v>6</v>
      </c>
      <c r="F18" s="33" t="s">
        <v>1</v>
      </c>
      <c r="G18" s="11">
        <f>COUNTIF(J18:Q18,"&gt;0")</f>
        <v>4</v>
      </c>
      <c r="H18" s="22">
        <f>IF($C$4=5,LARGE(I18:Q18,1)+LARGE(I18:Q18,2)+LARGE(I18:Q18,3)+LARGE(I18:Q18,4)+LARGE(I18:Q18,5))</f>
        <v>843.97500000000002</v>
      </c>
      <c r="I18" s="24">
        <f>IF(G18&gt;=5,0,IF(G18=4,SUM(J18:Q18)/4*0.95,IF(G18=3,(SUM(J18:Q18)/3*0.95)*2,IF(G18=2,(SUM(J18:Q18)/2*0.95)*3,IF(G18=1,(SUM(J18:Q18)/1*0.95)*4,)))))</f>
        <v>161.97499999999999</v>
      </c>
      <c r="J18" s="12">
        <v>170</v>
      </c>
      <c r="K18" s="12">
        <v>0</v>
      </c>
      <c r="L18" s="12">
        <v>0</v>
      </c>
      <c r="M18" s="12">
        <v>0</v>
      </c>
      <c r="N18" s="12">
        <v>168</v>
      </c>
      <c r="O18" s="12">
        <v>166</v>
      </c>
      <c r="P18" s="6">
        <v>178</v>
      </c>
      <c r="Q18" s="12">
        <v>0</v>
      </c>
      <c r="R18" s="34" t="s">
        <v>235</v>
      </c>
    </row>
    <row r="19" spans="1:18">
      <c r="A19" s="7">
        <f>RANK(H19,$H$7:$H$195,0)</f>
        <v>13</v>
      </c>
      <c r="B19" s="8" t="s">
        <v>37</v>
      </c>
      <c r="C19" s="9">
        <v>2010</v>
      </c>
      <c r="D19" s="9" t="s">
        <v>0</v>
      </c>
      <c r="E19" s="9" t="s">
        <v>5</v>
      </c>
      <c r="F19" s="10" t="s">
        <v>38</v>
      </c>
      <c r="G19" s="11">
        <f>COUNTIF(J19:Q19,"&gt;0")</f>
        <v>4</v>
      </c>
      <c r="H19" s="22">
        <f>IF($C$4=5,LARGE(I19:Q19,1)+LARGE(I19:Q19,2)+LARGE(I19:Q19,3)+LARGE(I19:Q19,4)+LARGE(I19:Q19,5))</f>
        <v>834.07500000000005</v>
      </c>
      <c r="I19" s="24">
        <f>IF(G19&gt;=5,0,IF(G19=4,SUM(J19:Q19)/4*0.95,IF(G19=3,(SUM(J19:Q19)/3*0.95)*2,IF(G19=2,(SUM(J19:Q19)/2*0.95)*3,IF(G19=1,(SUM(J19:Q19)/1*0.95)*4,)))))</f>
        <v>160.07499999999999</v>
      </c>
      <c r="J19" s="12">
        <v>167</v>
      </c>
      <c r="K19" s="12">
        <v>174</v>
      </c>
      <c r="L19" s="12">
        <v>0</v>
      </c>
      <c r="M19" s="12">
        <v>0</v>
      </c>
      <c r="N19" s="12">
        <v>174</v>
      </c>
      <c r="O19" s="12">
        <v>159</v>
      </c>
      <c r="P19" s="6">
        <v>0</v>
      </c>
      <c r="Q19" s="34" t="s">
        <v>234</v>
      </c>
      <c r="R19" s="34" t="s">
        <v>99</v>
      </c>
    </row>
    <row r="20" spans="1:18">
      <c r="A20" s="7">
        <f>RANK(H20,$H$7:$H$195,0)</f>
        <v>14</v>
      </c>
      <c r="B20" s="31" t="s">
        <v>43</v>
      </c>
      <c r="C20" s="32">
        <v>2006</v>
      </c>
      <c r="D20" s="32" t="s">
        <v>3</v>
      </c>
      <c r="E20" s="32" t="s">
        <v>6</v>
      </c>
      <c r="F20" s="33" t="s">
        <v>8</v>
      </c>
      <c r="G20" s="11">
        <f>COUNTIF(J20:Q20,"&gt;0")</f>
        <v>6</v>
      </c>
      <c r="H20" s="22">
        <f>IF($C$4=5,LARGE(I20:Q20,1)+LARGE(I20:Q20,2)+LARGE(I20:Q20,3)+LARGE(I20:Q20,4)+LARGE(I20:Q20,5))</f>
        <v>826</v>
      </c>
      <c r="I20" s="24">
        <f>IF(G20&gt;=5,0,IF(G20=4,SUM(J20:Q20)/4*0.95,IF(G20=3,(SUM(J20:Q20)/3*0.95)*2,IF(G20=2,(SUM(J20:Q20)/2*0.95)*3,IF(G20=1,(SUM(J20:Q20)/1*0.95)*4,)))))</f>
        <v>0</v>
      </c>
      <c r="J20" s="12">
        <v>160</v>
      </c>
      <c r="K20" s="12">
        <v>168</v>
      </c>
      <c r="L20" s="12">
        <v>165</v>
      </c>
      <c r="M20" s="12">
        <v>167</v>
      </c>
      <c r="N20" s="12">
        <v>166</v>
      </c>
      <c r="O20" s="12">
        <v>0</v>
      </c>
      <c r="P20" s="6">
        <v>158</v>
      </c>
      <c r="Q20" s="12">
        <v>0</v>
      </c>
      <c r="R20" s="34" t="s">
        <v>245</v>
      </c>
    </row>
    <row r="21" spans="1:18">
      <c r="A21" s="7">
        <f>RANK(H21,$H$7:$H$195,0)</f>
        <v>15</v>
      </c>
      <c r="B21" s="8" t="s">
        <v>192</v>
      </c>
      <c r="C21" s="9">
        <v>2009</v>
      </c>
      <c r="D21" s="9" t="s">
        <v>0</v>
      </c>
      <c r="E21" s="9" t="s">
        <v>5</v>
      </c>
      <c r="F21" s="14" t="s">
        <v>231</v>
      </c>
      <c r="G21" s="11">
        <f>COUNTIF(J21:Q21,"&gt;0")</f>
        <v>4</v>
      </c>
      <c r="H21" s="22">
        <f>IF($C$4=5,LARGE(I21:Q21,1)+LARGE(I21:Q21,2)+LARGE(I21:Q21,3)+LARGE(I21:Q21,4)+LARGE(I21:Q21,5))</f>
        <v>825.41250000000002</v>
      </c>
      <c r="I21" s="24">
        <f>IF(G21&gt;=5,0,IF(G21=4,SUM(J21:Q21)/4*0.95,IF(G21=3,(SUM(J21:Q21)/3*0.95)*2,IF(G21=2,(SUM(J21:Q21)/2*0.95)*3,IF(G21=1,(SUM(J21:Q21)/1*0.95)*4,)))))</f>
        <v>158.41249999999999</v>
      </c>
      <c r="J21" s="12">
        <v>0</v>
      </c>
      <c r="K21" s="12">
        <v>0</v>
      </c>
      <c r="L21" s="12">
        <v>0</v>
      </c>
      <c r="M21" s="12">
        <v>180</v>
      </c>
      <c r="N21" s="12">
        <v>164</v>
      </c>
      <c r="O21" s="12">
        <v>0</v>
      </c>
      <c r="P21" s="6">
        <v>164</v>
      </c>
      <c r="Q21" s="12">
        <v>159</v>
      </c>
      <c r="R21" s="12" t="s">
        <v>98</v>
      </c>
    </row>
    <row r="22" spans="1:18">
      <c r="A22" s="7">
        <f>RANK(H22,$H$7:$H$195,0)</f>
        <v>16</v>
      </c>
      <c r="B22" s="8" t="s">
        <v>14</v>
      </c>
      <c r="C22" s="9">
        <v>2005</v>
      </c>
      <c r="D22" s="9" t="s">
        <v>3</v>
      </c>
      <c r="E22" s="9" t="s">
        <v>5</v>
      </c>
      <c r="F22" s="10" t="s">
        <v>49</v>
      </c>
      <c r="G22" s="11">
        <f>COUNTIF(J22:Q22,"&gt;0")</f>
        <v>7</v>
      </c>
      <c r="H22" s="22">
        <f>IF($C$4=5,LARGE(I22:Q22,1)+LARGE(I22:Q22,2)+LARGE(I22:Q22,3)+LARGE(I22:Q22,4)+LARGE(I22:Q22,5))</f>
        <v>824</v>
      </c>
      <c r="I22" s="24">
        <f>IF(G22&gt;=5,0,IF(G22=4,SUM(J22:Q22)/4*0.95,IF(G22=3,(SUM(J22:Q22)/3*0.95)*2,IF(G22=2,(SUM(J22:Q22)/2*0.95)*3,IF(G22=1,(SUM(J22:Q22)/1*0.95)*4,)))))</f>
        <v>0</v>
      </c>
      <c r="J22" s="12">
        <v>0</v>
      </c>
      <c r="K22" s="12">
        <v>165</v>
      </c>
      <c r="L22" s="12">
        <v>160</v>
      </c>
      <c r="M22" s="12">
        <v>170</v>
      </c>
      <c r="N22" s="12">
        <v>162</v>
      </c>
      <c r="O22" s="6">
        <v>160</v>
      </c>
      <c r="P22" s="6">
        <v>152</v>
      </c>
      <c r="Q22" s="12">
        <v>167</v>
      </c>
      <c r="R22" s="13"/>
    </row>
    <row r="23" spans="1:18">
      <c r="A23" s="7">
        <f>RANK(H23,$H$7:$H$195,0)</f>
        <v>17</v>
      </c>
      <c r="B23" s="8" t="s">
        <v>39</v>
      </c>
      <c r="C23" s="9">
        <v>2008</v>
      </c>
      <c r="D23" s="9" t="s">
        <v>2</v>
      </c>
      <c r="E23" s="9" t="s">
        <v>5</v>
      </c>
      <c r="F23" s="10" t="s">
        <v>148</v>
      </c>
      <c r="G23" s="11">
        <f>COUNTIF(J23:Q23,"&gt;0")</f>
        <v>8</v>
      </c>
      <c r="H23" s="22">
        <f>IF($C$4=5,LARGE(I23:Q23,1)+LARGE(I23:Q23,2)+LARGE(I23:Q23,3)+LARGE(I23:Q23,4)+LARGE(I23:Q23,5))</f>
        <v>823</v>
      </c>
      <c r="I23" s="24">
        <f>IF(G23&gt;=5,0,IF(G23=4,SUM(J23:Q23)/4*0.95,IF(G23=3,(SUM(J23:Q23)/3*0.95)*2,IF(G23=2,(SUM(J23:Q23)/2*0.95)*3,IF(G23=1,(SUM(J23:Q23)/1*0.95)*4,)))))</f>
        <v>0</v>
      </c>
      <c r="J23" s="12">
        <v>158</v>
      </c>
      <c r="K23" s="12">
        <v>158</v>
      </c>
      <c r="L23" s="12">
        <v>154</v>
      </c>
      <c r="M23" s="12">
        <v>168</v>
      </c>
      <c r="N23" s="12">
        <v>164</v>
      </c>
      <c r="O23" s="6">
        <v>165</v>
      </c>
      <c r="P23" s="6">
        <v>160</v>
      </c>
      <c r="Q23" s="12">
        <v>166</v>
      </c>
      <c r="R23" s="12"/>
    </row>
    <row r="24" spans="1:18">
      <c r="A24" s="7">
        <f>RANK(H24,$H$7:$H$195,0)</f>
        <v>18</v>
      </c>
      <c r="B24" s="31" t="s">
        <v>45</v>
      </c>
      <c r="C24" s="32">
        <v>2008</v>
      </c>
      <c r="D24" s="32" t="s">
        <v>2</v>
      </c>
      <c r="E24" s="32" t="s">
        <v>6</v>
      </c>
      <c r="F24" s="33" t="s">
        <v>1</v>
      </c>
      <c r="G24" s="11">
        <f>COUNTIF(J24:Q24,"&gt;0")</f>
        <v>5</v>
      </c>
      <c r="H24" s="22">
        <f>IF($C$4=5,LARGE(I24:Q24,1)+LARGE(I24:Q24,2)+LARGE(I24:Q24,3)+LARGE(I24:Q24,4)+LARGE(I24:Q24,5))</f>
        <v>822</v>
      </c>
      <c r="I24" s="24">
        <f>IF(G24&gt;=5,0,IF(G24=4,SUM(J24:Q24)/4*0.95,IF(G24=3,(SUM(J24:Q24)/3*0.95)*2,IF(G24=2,(SUM(J24:Q24)/2*0.95)*3,IF(G24=1,(SUM(J24:Q24)/1*0.95)*4,)))))</f>
        <v>0</v>
      </c>
      <c r="J24" s="12">
        <v>162</v>
      </c>
      <c r="K24" s="12">
        <v>164</v>
      </c>
      <c r="L24" s="12">
        <v>0</v>
      </c>
      <c r="M24" s="12">
        <v>0</v>
      </c>
      <c r="N24" s="12">
        <v>160</v>
      </c>
      <c r="O24" s="6">
        <v>172</v>
      </c>
      <c r="P24" s="6">
        <v>164</v>
      </c>
      <c r="Q24" s="12">
        <v>0</v>
      </c>
      <c r="R24" s="12"/>
    </row>
    <row r="25" spans="1:18">
      <c r="A25" s="7">
        <f>RANK(H25,$H$7:$H$195,0)</f>
        <v>19</v>
      </c>
      <c r="B25" s="8" t="s">
        <v>64</v>
      </c>
      <c r="C25" s="9">
        <v>2008</v>
      </c>
      <c r="D25" s="9" t="s">
        <v>2</v>
      </c>
      <c r="E25" s="9" t="s">
        <v>5</v>
      </c>
      <c r="F25" s="10" t="s">
        <v>1</v>
      </c>
      <c r="G25" s="11">
        <f>COUNTIF(J25:Q25,"&gt;0")</f>
        <v>7</v>
      </c>
      <c r="H25" s="22">
        <f>IF($C$4=5,LARGE(I25:Q25,1)+LARGE(I25:Q25,2)+LARGE(I25:Q25,3)+LARGE(I25:Q25,4)+LARGE(I25:Q25,5))</f>
        <v>816</v>
      </c>
      <c r="I25" s="24">
        <f>IF(G25&gt;=5,0,IF(G25=4,SUM(J25:Q25)/4*0.95,IF(G25=3,(SUM(J25:Q25)/3*0.95)*2,IF(G25=2,(SUM(J25:Q25)/2*0.95)*3,IF(G25=1,(SUM(J25:Q25)/1*0.95)*4,)))))</f>
        <v>0</v>
      </c>
      <c r="J25" s="12">
        <v>158</v>
      </c>
      <c r="K25" s="12">
        <v>160</v>
      </c>
      <c r="L25" s="12">
        <v>167</v>
      </c>
      <c r="M25" s="12">
        <v>166</v>
      </c>
      <c r="N25" s="12">
        <v>154</v>
      </c>
      <c r="O25" s="6">
        <v>164</v>
      </c>
      <c r="P25" s="6">
        <v>159</v>
      </c>
      <c r="Q25" s="6">
        <v>0</v>
      </c>
      <c r="R25" s="6" t="s">
        <v>244</v>
      </c>
    </row>
    <row r="26" spans="1:18">
      <c r="A26" s="7">
        <f>RANK(H26,$H$7:$H$195,0)</f>
        <v>20</v>
      </c>
      <c r="B26" s="8" t="s">
        <v>108</v>
      </c>
      <c r="C26" s="9">
        <v>2008</v>
      </c>
      <c r="D26" s="9" t="s">
        <v>2</v>
      </c>
      <c r="E26" s="9" t="s">
        <v>5</v>
      </c>
      <c r="F26" s="14" t="s">
        <v>231</v>
      </c>
      <c r="G26" s="11">
        <f>COUNTIF(J26:Q26,"&gt;0")</f>
        <v>7</v>
      </c>
      <c r="H26" s="22">
        <f>IF($C$4=5,LARGE(I26:Q26,1)+LARGE(I26:Q26,2)+LARGE(I26:Q26,3)+LARGE(I26:Q26,4)+LARGE(I26:Q26,5))</f>
        <v>814</v>
      </c>
      <c r="I26" s="24">
        <f>IF(G26&gt;=5,0,IF(G26=4,SUM(J26:Q26)/4*0.95,IF(G26=3,(SUM(J26:Q26)/3*0.95)*2,IF(G26=2,(SUM(J26:Q26)/2*0.95)*3,IF(G26=1,(SUM(J26:Q26)/1*0.95)*4,)))))</f>
        <v>0</v>
      </c>
      <c r="J26" s="12">
        <v>164</v>
      </c>
      <c r="K26" s="12">
        <v>167</v>
      </c>
      <c r="L26" s="12">
        <v>158</v>
      </c>
      <c r="M26" s="12">
        <v>156</v>
      </c>
      <c r="N26" s="12">
        <v>158</v>
      </c>
      <c r="O26" s="6">
        <v>160</v>
      </c>
      <c r="P26" s="6">
        <v>0</v>
      </c>
      <c r="Q26" s="12">
        <v>165</v>
      </c>
      <c r="R26" s="13"/>
    </row>
    <row r="27" spans="1:18">
      <c r="A27" s="7">
        <f>RANK(H27,$H$7:$H$195,0)</f>
        <v>21</v>
      </c>
      <c r="B27" s="8" t="s">
        <v>40</v>
      </c>
      <c r="C27" s="9">
        <v>2005</v>
      </c>
      <c r="D27" s="9" t="s">
        <v>3</v>
      </c>
      <c r="E27" s="9" t="s">
        <v>5</v>
      </c>
      <c r="F27" s="10" t="s">
        <v>41</v>
      </c>
      <c r="G27" s="11">
        <f>COUNTIF(J27:Q27,"&gt;0")</f>
        <v>4</v>
      </c>
      <c r="H27" s="22">
        <f>IF($C$4=5,LARGE(I27:Q27,1)+LARGE(I27:Q27,2)+LARGE(I27:Q27,3)+LARGE(I27:Q27,4)+LARGE(I27:Q27,5))</f>
        <v>810.5625</v>
      </c>
      <c r="I27" s="24">
        <f>IF(G27&gt;=5,0,IF(G27=4,SUM(J27:Q27)/4*0.95,IF(G27=3,(SUM(J27:Q27)/3*0.95)*2,IF(G27=2,(SUM(J27:Q27)/2*0.95)*3,IF(G27=1,(SUM(J27:Q27)/1*0.95)*4,)))))</f>
        <v>155.5625</v>
      </c>
      <c r="J27" s="12">
        <v>0</v>
      </c>
      <c r="K27" s="12">
        <v>166</v>
      </c>
      <c r="L27" s="12">
        <v>164</v>
      </c>
      <c r="M27" s="12">
        <v>165</v>
      </c>
      <c r="N27" s="12">
        <v>160</v>
      </c>
      <c r="O27" s="12">
        <v>0</v>
      </c>
      <c r="P27" s="6">
        <v>0</v>
      </c>
      <c r="Q27" s="6">
        <v>0</v>
      </c>
      <c r="R27" s="34"/>
    </row>
    <row r="28" spans="1:18">
      <c r="A28" s="7">
        <f>RANK(H28,$H$7:$H$195,0)</f>
        <v>22</v>
      </c>
      <c r="B28" s="8" t="s">
        <v>46</v>
      </c>
      <c r="C28" s="9">
        <v>2009</v>
      </c>
      <c r="D28" s="9" t="s">
        <v>0</v>
      </c>
      <c r="E28" s="9" t="s">
        <v>5</v>
      </c>
      <c r="F28" s="10" t="s">
        <v>1</v>
      </c>
      <c r="G28" s="11">
        <f>COUNTIF(J28:Q28,"&gt;0")</f>
        <v>7</v>
      </c>
      <c r="H28" s="22">
        <f>IF($C$4=5,LARGE(I28:Q28,1)+LARGE(I28:Q28,2)+LARGE(I28:Q28,3)+LARGE(I28:Q28,4)+LARGE(I28:Q28,5))</f>
        <v>808</v>
      </c>
      <c r="I28" s="24">
        <f>IF(G28&gt;=5,0,IF(G28=4,SUM(J28:Q28)/4*0.95,IF(G28=3,(SUM(J28:Q28)/3*0.95)*2,IF(G28=2,(SUM(J28:Q28)/2*0.95)*3,IF(G28=1,(SUM(J28:Q28)/1*0.95)*4,)))))</f>
        <v>0</v>
      </c>
      <c r="J28" s="12">
        <v>166</v>
      </c>
      <c r="K28" s="12">
        <v>160</v>
      </c>
      <c r="L28" s="12">
        <v>156</v>
      </c>
      <c r="M28" s="12">
        <v>160</v>
      </c>
      <c r="N28" s="12">
        <v>156</v>
      </c>
      <c r="O28" s="6">
        <v>162</v>
      </c>
      <c r="P28" s="6">
        <v>160</v>
      </c>
      <c r="Q28" s="6">
        <v>0</v>
      </c>
      <c r="R28" s="34"/>
    </row>
    <row r="29" spans="1:18">
      <c r="A29" s="7">
        <f>RANK(H29,$H$7:$H$195,0)</f>
        <v>23</v>
      </c>
      <c r="B29" s="8" t="s">
        <v>59</v>
      </c>
      <c r="C29" s="9">
        <v>2008</v>
      </c>
      <c r="D29" s="9" t="s">
        <v>2</v>
      </c>
      <c r="E29" s="9" t="s">
        <v>5</v>
      </c>
      <c r="F29" s="10" t="s">
        <v>54</v>
      </c>
      <c r="G29" s="11">
        <f>COUNTIF(J29:Q29,"&gt;0")</f>
        <v>6</v>
      </c>
      <c r="H29" s="22">
        <f>IF($C$4=5,LARGE(I29:Q29,1)+LARGE(I29:Q29,2)+LARGE(I29:Q29,3)+LARGE(I29:Q29,4)+LARGE(I29:Q29,5))</f>
        <v>805</v>
      </c>
      <c r="I29" s="24">
        <f>IF(G29&gt;=5,0,IF(G29=4,SUM(J29:Q29)/4*0.95,IF(G29=3,(SUM(J29:Q29)/3*0.95)*2,IF(G29=2,(SUM(J29:Q29)/2*0.95)*3,IF(G29=1,(SUM(J29:Q29)/1*0.95)*4,)))))</f>
        <v>0</v>
      </c>
      <c r="J29" s="12">
        <v>0</v>
      </c>
      <c r="K29" s="12">
        <v>152</v>
      </c>
      <c r="L29" s="12">
        <v>147</v>
      </c>
      <c r="M29" s="12">
        <v>162</v>
      </c>
      <c r="N29" s="12">
        <v>165</v>
      </c>
      <c r="O29" s="12">
        <v>0</v>
      </c>
      <c r="P29" s="6">
        <v>156</v>
      </c>
      <c r="Q29" s="12">
        <v>170</v>
      </c>
      <c r="R29" s="13"/>
    </row>
    <row r="30" spans="1:18">
      <c r="A30" s="7">
        <f>RANK(H30,$H$7:$H$195,0)</f>
        <v>23</v>
      </c>
      <c r="B30" s="8" t="s">
        <v>53</v>
      </c>
      <c r="C30" s="9">
        <v>2010</v>
      </c>
      <c r="D30" s="9" t="s">
        <v>0</v>
      </c>
      <c r="E30" s="9" t="s">
        <v>5</v>
      </c>
      <c r="F30" s="10" t="s">
        <v>54</v>
      </c>
      <c r="G30" s="11">
        <f>COUNTIF(J30:Q30,"&gt;0")</f>
        <v>7</v>
      </c>
      <c r="H30" s="22">
        <f>IF($C$4=5,LARGE(I30:Q30,1)+LARGE(I30:Q30,2)+LARGE(I30:Q30,3)+LARGE(I30:Q30,4)+LARGE(I30:Q30,5))</f>
        <v>805</v>
      </c>
      <c r="I30" s="24">
        <f>IF(G30&gt;=5,0,IF(G30=4,SUM(J30:Q30)/4*0.95,IF(G30=3,(SUM(J30:Q30)/3*0.95)*2,IF(G30=2,(SUM(J30:Q30)/2*0.95)*3,IF(G30=1,(SUM(J30:Q30)/1*0.95)*4,)))))</f>
        <v>0</v>
      </c>
      <c r="J30" s="12">
        <v>0</v>
      </c>
      <c r="K30" s="12">
        <v>162</v>
      </c>
      <c r="L30" s="12">
        <v>160</v>
      </c>
      <c r="M30" s="12">
        <v>160</v>
      </c>
      <c r="N30" s="12">
        <v>159</v>
      </c>
      <c r="O30" s="6">
        <v>158</v>
      </c>
      <c r="P30" s="6">
        <v>154</v>
      </c>
      <c r="Q30" s="12">
        <v>164</v>
      </c>
      <c r="R30" s="12"/>
    </row>
    <row r="31" spans="1:18">
      <c r="A31" s="7">
        <f>RANK(H31,$H$7:$H$195,0)</f>
        <v>25</v>
      </c>
      <c r="B31" s="15" t="s">
        <v>55</v>
      </c>
      <c r="C31" s="16">
        <v>2007</v>
      </c>
      <c r="D31" s="17" t="s">
        <v>2</v>
      </c>
      <c r="E31" s="16" t="s">
        <v>6</v>
      </c>
      <c r="F31" s="18" t="s">
        <v>8</v>
      </c>
      <c r="G31" s="11">
        <f>COUNTIF(J31:Q31,"&gt;0")</f>
        <v>8</v>
      </c>
      <c r="H31" s="22">
        <f>IF($C$4=5,LARGE(I31:Q31,1)+LARGE(I31:Q31,2)+LARGE(I31:Q31,3)+LARGE(I31:Q31,4)+LARGE(I31:Q31,5))</f>
        <v>802</v>
      </c>
      <c r="I31" s="24">
        <f>IF(G31&gt;=5,0,IF(G31=4,SUM(J31:Q31)/4*0.95,IF(G31=3,(SUM(J31:Q31)/3*0.95)*2,IF(G31=2,(SUM(J31:Q31)/2*0.95)*3,IF(G31=1,(SUM(J31:Q31)/1*0.95)*4,)))))</f>
        <v>0</v>
      </c>
      <c r="J31" s="12">
        <v>159</v>
      </c>
      <c r="K31" s="12">
        <v>154</v>
      </c>
      <c r="L31" s="12">
        <v>158</v>
      </c>
      <c r="M31" s="12">
        <v>159</v>
      </c>
      <c r="N31" s="12">
        <v>152</v>
      </c>
      <c r="O31" s="6">
        <v>156</v>
      </c>
      <c r="P31" s="6">
        <v>158</v>
      </c>
      <c r="Q31" s="12">
        <v>168</v>
      </c>
      <c r="R31" s="12"/>
    </row>
    <row r="32" spans="1:18">
      <c r="A32" s="7">
        <f>RANK(H32,$H$7:$H$195,0)</f>
        <v>26</v>
      </c>
      <c r="B32" s="8" t="s">
        <v>109</v>
      </c>
      <c r="C32" s="9">
        <v>2007</v>
      </c>
      <c r="D32" s="9" t="s">
        <v>2</v>
      </c>
      <c r="E32" s="9" t="s">
        <v>5</v>
      </c>
      <c r="F32" s="8" t="s">
        <v>86</v>
      </c>
      <c r="G32" s="11">
        <f>COUNTIF(J32:Q32,"&gt;0")</f>
        <v>5</v>
      </c>
      <c r="H32" s="22">
        <f>IF($C$4=5,LARGE(I32:Q32,1)+LARGE(I32:Q32,2)+LARGE(I32:Q32,3)+LARGE(I32:Q32,4)+LARGE(I32:Q32,5))</f>
        <v>801</v>
      </c>
      <c r="I32" s="24">
        <f>IF(G32&gt;=5,0,IF(G32=4,SUM(J32:Q32)/4*0.95,IF(G32=3,(SUM(J32:Q32)/3*0.95)*2,IF(G32=2,(SUM(J32:Q32)/2*0.95)*3,IF(G32=1,(SUM(J32:Q32)/1*0.95)*4,)))))</f>
        <v>0</v>
      </c>
      <c r="J32" s="12">
        <v>156</v>
      </c>
      <c r="K32" s="12">
        <v>164</v>
      </c>
      <c r="L32" s="12">
        <v>159</v>
      </c>
      <c r="M32" s="12">
        <v>164</v>
      </c>
      <c r="N32" s="12">
        <v>158</v>
      </c>
      <c r="O32" s="12">
        <v>0</v>
      </c>
      <c r="P32" s="6">
        <v>0</v>
      </c>
      <c r="Q32" s="6">
        <v>0</v>
      </c>
      <c r="R32" s="12"/>
    </row>
    <row r="33" spans="1:18">
      <c r="A33" s="7">
        <f>RANK(H33,$H$7:$H$195,0)</f>
        <v>27</v>
      </c>
      <c r="B33" s="8" t="s">
        <v>44</v>
      </c>
      <c r="C33" s="9">
        <v>2005</v>
      </c>
      <c r="D33" s="9" t="s">
        <v>3</v>
      </c>
      <c r="E33" s="9" t="s">
        <v>5</v>
      </c>
      <c r="F33" s="10" t="s">
        <v>1</v>
      </c>
      <c r="G33" s="11">
        <f>COUNTIF(J33:Q33,"&gt;0")</f>
        <v>4</v>
      </c>
      <c r="H33" s="22">
        <f>IF($C$4=5,LARGE(I33:Q33,1)+LARGE(I33:Q33,2)+LARGE(I33:Q33,3)+LARGE(I33:Q33,4)+LARGE(I33:Q33,5))</f>
        <v>780.86249999999995</v>
      </c>
      <c r="I33" s="24">
        <f>IF(G33&gt;=5,0,IF(G33=4,SUM(J33:Q33)/4*0.95,IF(G33=3,(SUM(J33:Q33)/3*0.95)*2,IF(G33=2,(SUM(J33:Q33)/2*0.95)*3,IF(G33=1,(SUM(J33:Q33)/1*0.95)*4,)))))</f>
        <v>149.86249999999998</v>
      </c>
      <c r="J33" s="12">
        <v>152</v>
      </c>
      <c r="K33" s="12">
        <v>159</v>
      </c>
      <c r="L33" s="12">
        <v>162</v>
      </c>
      <c r="M33" s="12">
        <v>0</v>
      </c>
      <c r="N33" s="12">
        <v>0</v>
      </c>
      <c r="O33" s="6">
        <v>158</v>
      </c>
      <c r="P33" s="6">
        <v>0</v>
      </c>
      <c r="Q33" s="12">
        <v>0</v>
      </c>
      <c r="R33" s="13"/>
    </row>
    <row r="34" spans="1:18">
      <c r="A34" s="7">
        <f>RANK(H34,$H$7:$H$195,0)</f>
        <v>28</v>
      </c>
      <c r="B34" s="15" t="s">
        <v>47</v>
      </c>
      <c r="C34" s="16">
        <v>2009</v>
      </c>
      <c r="D34" s="16" t="s">
        <v>0</v>
      </c>
      <c r="E34" s="16" t="s">
        <v>6</v>
      </c>
      <c r="F34" s="18" t="s">
        <v>38</v>
      </c>
      <c r="G34" s="11">
        <f>COUNTIF(J34:Q34,"&gt;0")</f>
        <v>4</v>
      </c>
      <c r="H34" s="22">
        <f>IF($C$4=5,LARGE(I34:Q34,1)+LARGE(I34:Q34,2)+LARGE(I34:Q34,3)+LARGE(I34:Q34,4)+LARGE(I34:Q34,5))</f>
        <v>767.25</v>
      </c>
      <c r="I34" s="24">
        <f>IF(G34&gt;=5,0,IF(G34=4,SUM(J34:Q34)/4*0.95,IF(G34=3,(SUM(J34:Q34)/3*0.95)*2,IF(G34=2,(SUM(J34:Q34)/2*0.95)*3,IF(G34=1,(SUM(J34:Q34)/1*0.95)*4,)))))</f>
        <v>147.25</v>
      </c>
      <c r="J34" s="12">
        <v>160</v>
      </c>
      <c r="K34" s="12">
        <v>156</v>
      </c>
      <c r="L34" s="12">
        <v>0</v>
      </c>
      <c r="M34" s="12">
        <v>164</v>
      </c>
      <c r="N34" s="12">
        <v>140</v>
      </c>
      <c r="O34" s="12">
        <v>0</v>
      </c>
      <c r="P34" s="6">
        <v>0</v>
      </c>
      <c r="Q34" s="12">
        <v>0</v>
      </c>
      <c r="R34" s="12"/>
    </row>
    <row r="35" spans="1:18">
      <c r="A35" s="7">
        <f>RANK(H35,$H$7:$H$195,0)</f>
        <v>29</v>
      </c>
      <c r="B35" s="8" t="s">
        <v>60</v>
      </c>
      <c r="C35" s="9">
        <v>2007</v>
      </c>
      <c r="D35" s="9" t="s">
        <v>2</v>
      </c>
      <c r="E35" s="9" t="s">
        <v>5</v>
      </c>
      <c r="F35" s="10" t="s">
        <v>1</v>
      </c>
      <c r="G35" s="11">
        <f>COUNTIF(J35:Q35,"&gt;0")</f>
        <v>4</v>
      </c>
      <c r="H35" s="22">
        <f>IF($C$4=5,LARGE(I35:Q35,1)+LARGE(I35:Q35,2)+LARGE(I35:Q35,3)+LARGE(I35:Q35,4)+LARGE(I35:Q35,5))</f>
        <v>761.0625</v>
      </c>
      <c r="I35" s="24">
        <f>IF(G35&gt;=5,0,IF(G35=4,SUM(J35:Q35)/4*0.95,IF(G35=3,(SUM(J35:Q35)/3*0.95)*2,IF(G35=2,(SUM(J35:Q35)/2*0.95)*3,IF(G35=1,(SUM(J35:Q35)/1*0.95)*4,)))))</f>
        <v>146.0625</v>
      </c>
      <c r="J35" s="12">
        <v>0</v>
      </c>
      <c r="K35" s="12">
        <v>147</v>
      </c>
      <c r="L35" s="12">
        <v>164</v>
      </c>
      <c r="M35" s="12">
        <v>158</v>
      </c>
      <c r="N35" s="12">
        <v>0</v>
      </c>
      <c r="O35" s="12">
        <v>0</v>
      </c>
      <c r="P35" s="6">
        <v>146</v>
      </c>
      <c r="Q35" s="12">
        <v>0</v>
      </c>
      <c r="R35" s="12"/>
    </row>
    <row r="36" spans="1:18">
      <c r="A36" s="7">
        <f>RANK(H36,$H$7:$H$195,0)</f>
        <v>30</v>
      </c>
      <c r="B36" s="8" t="s">
        <v>51</v>
      </c>
      <c r="C36" s="9">
        <v>2007</v>
      </c>
      <c r="D36" s="9" t="s">
        <v>2</v>
      </c>
      <c r="E36" s="9" t="s">
        <v>5</v>
      </c>
      <c r="F36" s="10" t="s">
        <v>49</v>
      </c>
      <c r="G36" s="11">
        <f>COUNTIF(J36:Q36,"&gt;0")</f>
        <v>7</v>
      </c>
      <c r="H36" s="22">
        <f>IF($C$4=5,LARGE(I36:Q36,1)+LARGE(I36:Q36,2)+LARGE(I36:Q36,3)+LARGE(I36:Q36,4)+LARGE(I36:Q36,5))</f>
        <v>754</v>
      </c>
      <c r="I36" s="24">
        <f>IF(G36&gt;=5,0,IF(G36=4,SUM(J36:Q36)/4*0.95,IF(G36=3,(SUM(J36:Q36)/3*0.95)*2,IF(G36=2,(SUM(J36:Q36)/2*0.95)*3,IF(G36=1,(SUM(J36:Q36)/1*0.95)*4,)))))</f>
        <v>0</v>
      </c>
      <c r="J36" s="12">
        <v>140</v>
      </c>
      <c r="K36" s="12">
        <v>146</v>
      </c>
      <c r="L36" s="12">
        <v>128</v>
      </c>
      <c r="M36" s="12">
        <v>154</v>
      </c>
      <c r="N36" s="12">
        <v>140</v>
      </c>
      <c r="O36" s="6">
        <v>154</v>
      </c>
      <c r="P36" s="6">
        <v>0</v>
      </c>
      <c r="Q36" s="12">
        <v>160</v>
      </c>
      <c r="R36" s="12" t="s">
        <v>98</v>
      </c>
    </row>
    <row r="37" spans="1:18">
      <c r="A37" s="7">
        <f>RANK(H37,$H$7:$H$195,0)</f>
        <v>31</v>
      </c>
      <c r="B37" s="8" t="s">
        <v>67</v>
      </c>
      <c r="C37" s="9">
        <v>2010</v>
      </c>
      <c r="D37" s="9" t="s">
        <v>0</v>
      </c>
      <c r="E37" s="9" t="s">
        <v>5</v>
      </c>
      <c r="F37" s="10" t="s">
        <v>1</v>
      </c>
      <c r="G37" s="11">
        <f>COUNTIF(J37:Q37,"&gt;0")</f>
        <v>8</v>
      </c>
      <c r="H37" s="22">
        <f>IF($C$4=5,LARGE(I37:Q37,1)+LARGE(I37:Q37,2)+LARGE(I37:Q37,3)+LARGE(I37:Q37,4)+LARGE(I37:Q37,5))</f>
        <v>749</v>
      </c>
      <c r="I37" s="24">
        <f>IF(G37&gt;=5,0,IF(G37=4,SUM(J37:Q37)/4*0.95,IF(G37=3,(SUM(J37:Q37)/3*0.95)*2,IF(G37=2,(SUM(J37:Q37)/2*0.95)*3,IF(G37=1,(SUM(J37:Q37)/1*0.95)*4,)))))</f>
        <v>0</v>
      </c>
      <c r="J37" s="12">
        <v>140</v>
      </c>
      <c r="K37" s="12">
        <v>144</v>
      </c>
      <c r="L37" s="12">
        <v>152</v>
      </c>
      <c r="M37" s="12">
        <v>158</v>
      </c>
      <c r="N37" s="12">
        <v>148</v>
      </c>
      <c r="O37" s="6">
        <v>140</v>
      </c>
      <c r="P37" s="6">
        <v>144</v>
      </c>
      <c r="Q37" s="12">
        <v>147</v>
      </c>
      <c r="R37" s="12"/>
    </row>
    <row r="38" spans="1:18">
      <c r="A38" s="7">
        <f>RANK(H38,$H$7:$H$195,0)</f>
        <v>32</v>
      </c>
      <c r="B38" s="8" t="s">
        <v>48</v>
      </c>
      <c r="C38" s="9">
        <v>2011</v>
      </c>
      <c r="D38" s="9" t="s">
        <v>9</v>
      </c>
      <c r="E38" s="9" t="s">
        <v>5</v>
      </c>
      <c r="F38" s="10" t="s">
        <v>1</v>
      </c>
      <c r="G38" s="11">
        <f>COUNTIF(J38:Q38,"&gt;0")</f>
        <v>5</v>
      </c>
      <c r="H38" s="22">
        <f>IF($C$4=5,LARGE(I38:Q38,1)+LARGE(I38:Q38,2)+LARGE(I38:Q38,3)+LARGE(I38:Q38,4)+LARGE(I38:Q38,5))</f>
        <v>747</v>
      </c>
      <c r="I38" s="24">
        <f>IF(G38&gt;=5,0,IF(G38=4,SUM(J38:Q38)/4*0.95,IF(G38=3,(SUM(J38:Q38)/3*0.95)*2,IF(G38=2,(SUM(J38:Q38)/2*0.95)*3,IF(G38=1,(SUM(J38:Q38)/1*0.95)*4,)))))</f>
        <v>0</v>
      </c>
      <c r="J38" s="12">
        <v>148</v>
      </c>
      <c r="K38" s="12">
        <v>0</v>
      </c>
      <c r="L38" s="12">
        <v>148</v>
      </c>
      <c r="M38" s="12">
        <v>0</v>
      </c>
      <c r="N38" s="12">
        <v>0</v>
      </c>
      <c r="O38" s="6">
        <v>147</v>
      </c>
      <c r="P38" s="6">
        <v>144</v>
      </c>
      <c r="Q38" s="12">
        <v>160</v>
      </c>
      <c r="R38" s="12" t="s">
        <v>99</v>
      </c>
    </row>
    <row r="39" spans="1:18">
      <c r="A39" s="7">
        <f>RANK(H39,$H$7:$H$195,0)</f>
        <v>33</v>
      </c>
      <c r="B39" s="15" t="s">
        <v>61</v>
      </c>
      <c r="C39" s="16">
        <v>2012</v>
      </c>
      <c r="D39" s="16" t="s">
        <v>9</v>
      </c>
      <c r="E39" s="16" t="s">
        <v>6</v>
      </c>
      <c r="F39" s="18" t="s">
        <v>72</v>
      </c>
      <c r="G39" s="11">
        <f>COUNTIF(J39:Q39,"&gt;0")</f>
        <v>8</v>
      </c>
      <c r="H39" s="22">
        <f>IF($C$4=5,LARGE(I39:Q39,1)+LARGE(I39:Q39,2)+LARGE(I39:Q39,3)+LARGE(I39:Q39,4)+LARGE(I39:Q39,5))</f>
        <v>746</v>
      </c>
      <c r="I39" s="24">
        <f>IF(G39&gt;=5,0,IF(G39=4,SUM(J39:Q39)/4*0.95,IF(G39=3,(SUM(J39:Q39)/3*0.95)*2,IF(G39=2,(SUM(J39:Q39)/2*0.95)*3,IF(G39=1,(SUM(J39:Q39)/1*0.95)*4,)))))</f>
        <v>0</v>
      </c>
      <c r="J39" s="12">
        <v>146</v>
      </c>
      <c r="K39" s="12">
        <v>145</v>
      </c>
      <c r="L39" s="12">
        <v>146</v>
      </c>
      <c r="M39" s="12">
        <v>146</v>
      </c>
      <c r="N39" s="12">
        <v>136</v>
      </c>
      <c r="O39" s="6">
        <v>144</v>
      </c>
      <c r="P39" s="6">
        <v>150</v>
      </c>
      <c r="Q39" s="12">
        <v>158</v>
      </c>
      <c r="R39" s="12" t="s">
        <v>98</v>
      </c>
    </row>
    <row r="40" spans="1:18">
      <c r="A40" s="7">
        <f>RANK(H40,$H$7:$H$195,0)</f>
        <v>34</v>
      </c>
      <c r="B40" s="15" t="s">
        <v>118</v>
      </c>
      <c r="C40" s="16">
        <v>2007</v>
      </c>
      <c r="D40" s="16" t="s">
        <v>2</v>
      </c>
      <c r="E40" s="16" t="s">
        <v>6</v>
      </c>
      <c r="F40" s="15" t="s">
        <v>72</v>
      </c>
      <c r="G40" s="11">
        <f>COUNTIF(J40:Q40,"&gt;0")</f>
        <v>8</v>
      </c>
      <c r="H40" s="22">
        <f>IF($C$4=5,LARGE(I40:Q40,1)+LARGE(I40:Q40,2)+LARGE(I40:Q40,3)+LARGE(I40:Q40,4)+LARGE(I40:Q40,5))</f>
        <v>741</v>
      </c>
      <c r="I40" s="24">
        <f>IF(G40&gt;=5,0,IF(G40=4,SUM(J40:Q40)/4*0.95,IF(G40=3,(SUM(J40:Q40)/3*0.95)*2,IF(G40=2,(SUM(J40:Q40)/2*0.95)*3,IF(G40=1,(SUM(J40:Q40)/1*0.95)*4,)))))</f>
        <v>0</v>
      </c>
      <c r="J40" s="12">
        <v>128</v>
      </c>
      <c r="K40" s="12">
        <v>128</v>
      </c>
      <c r="L40" s="12">
        <v>144</v>
      </c>
      <c r="M40" s="12">
        <v>147</v>
      </c>
      <c r="N40" s="12">
        <v>144</v>
      </c>
      <c r="O40" s="6">
        <v>148</v>
      </c>
      <c r="P40" s="6">
        <v>136</v>
      </c>
      <c r="Q40" s="12">
        <v>158</v>
      </c>
      <c r="R40" s="12"/>
    </row>
    <row r="41" spans="1:18">
      <c r="A41" s="7">
        <f>RANK(H41,$H$7:$H$195,0)</f>
        <v>35</v>
      </c>
      <c r="B41" s="8" t="s">
        <v>62</v>
      </c>
      <c r="C41" s="9">
        <v>2007</v>
      </c>
      <c r="D41" s="9" t="s">
        <v>2</v>
      </c>
      <c r="E41" s="9" t="s">
        <v>5</v>
      </c>
      <c r="F41" s="10" t="s">
        <v>148</v>
      </c>
      <c r="G41" s="11">
        <f>COUNTIF(J41:Q41,"&gt;0")</f>
        <v>7</v>
      </c>
      <c r="H41" s="22">
        <f>IF($C$4=5,LARGE(I41:Q41,1)+LARGE(I41:Q41,2)+LARGE(I41:Q41,3)+LARGE(I41:Q41,4)+LARGE(I41:Q41,5))</f>
        <v>740</v>
      </c>
      <c r="I41" s="24">
        <f>IF(G41&gt;=5,0,IF(G41=4,SUM(J41:Q41)/4*0.95,IF(G41=3,(SUM(J41:Q41)/3*0.95)*2,IF(G41=2,(SUM(J41:Q41)/2*0.95)*3,IF(G41=1,(SUM(J41:Q41)/1*0.95)*4,)))))</f>
        <v>0</v>
      </c>
      <c r="J41" s="12">
        <v>150</v>
      </c>
      <c r="K41" s="12">
        <v>158</v>
      </c>
      <c r="L41" s="12">
        <v>140</v>
      </c>
      <c r="M41" s="12">
        <v>144</v>
      </c>
      <c r="N41" s="12">
        <v>138</v>
      </c>
      <c r="O41" s="6">
        <v>140</v>
      </c>
      <c r="P41" s="6">
        <v>148</v>
      </c>
      <c r="Q41" s="12">
        <v>0</v>
      </c>
      <c r="R41" s="12"/>
    </row>
    <row r="42" spans="1:18">
      <c r="A42" s="7">
        <f>RANK(H42,$H$7:$H$195,0)</f>
        <v>36</v>
      </c>
      <c r="B42" s="8" t="s">
        <v>57</v>
      </c>
      <c r="C42" s="9">
        <v>2006</v>
      </c>
      <c r="D42" s="9" t="s">
        <v>3</v>
      </c>
      <c r="E42" s="9" t="s">
        <v>5</v>
      </c>
      <c r="F42" s="10" t="s">
        <v>36</v>
      </c>
      <c r="G42" s="11">
        <f>COUNTIF(J42:Q42,"&gt;0")</f>
        <v>7</v>
      </c>
      <c r="H42" s="22">
        <f>IF($C$4=5,LARGE(I42:Q42,1)+LARGE(I42:Q42,2)+LARGE(I42:Q42,3)+LARGE(I42:Q42,4)+LARGE(I42:Q42,5))</f>
        <v>737</v>
      </c>
      <c r="I42" s="24">
        <f>IF(G42&gt;=5,0,IF(G42=4,SUM(J42:Q42)/4*0.95,IF(G42=3,(SUM(J42:Q42)/3*0.95)*2,IF(G42=2,(SUM(J42:Q42)/2*0.95)*3,IF(G42=1,(SUM(J42:Q42)/1*0.95)*4,)))))</f>
        <v>0</v>
      </c>
      <c r="J42" s="12">
        <v>144</v>
      </c>
      <c r="K42" s="12">
        <v>150</v>
      </c>
      <c r="L42" s="12">
        <v>138</v>
      </c>
      <c r="M42" s="12">
        <v>142</v>
      </c>
      <c r="N42" s="12">
        <v>146</v>
      </c>
      <c r="O42" s="6">
        <v>150</v>
      </c>
      <c r="P42" s="6">
        <v>147</v>
      </c>
      <c r="Q42" s="12">
        <v>0</v>
      </c>
      <c r="R42" s="12"/>
    </row>
    <row r="43" spans="1:18">
      <c r="A43" s="7">
        <f>RANK(H43,$H$7:$H$195,0)</f>
        <v>37</v>
      </c>
      <c r="B43" s="8" t="s">
        <v>15</v>
      </c>
      <c r="C43" s="9">
        <v>2010</v>
      </c>
      <c r="D43" s="9" t="s">
        <v>0</v>
      </c>
      <c r="E43" s="9" t="s">
        <v>5</v>
      </c>
      <c r="F43" s="10" t="s">
        <v>231</v>
      </c>
      <c r="G43" s="11">
        <f>COUNTIF(J43:Q43,"&gt;0")</f>
        <v>7</v>
      </c>
      <c r="H43" s="22">
        <f>IF($C$4=5,LARGE(I43:Q43,1)+LARGE(I43:Q43,2)+LARGE(I43:Q43,3)+LARGE(I43:Q43,4)+LARGE(I43:Q43,5))</f>
        <v>735</v>
      </c>
      <c r="I43" s="24">
        <f>IF(G43&gt;=5,0,IF(G43=4,SUM(J43:Q43)/4*0.95,IF(G43=3,(SUM(J43:Q43)/3*0.95)*2,IF(G43=2,(SUM(J43:Q43)/2*0.95)*3,IF(G43=1,(SUM(J43:Q43)/1*0.95)*4,)))))</f>
        <v>0</v>
      </c>
      <c r="J43" s="12">
        <v>144</v>
      </c>
      <c r="K43" s="12">
        <v>138</v>
      </c>
      <c r="L43" s="12">
        <v>140</v>
      </c>
      <c r="M43" s="12">
        <v>0</v>
      </c>
      <c r="N43" s="12">
        <v>147</v>
      </c>
      <c r="O43" s="6">
        <v>146</v>
      </c>
      <c r="P43" s="6">
        <v>142</v>
      </c>
      <c r="Q43" s="12">
        <v>156</v>
      </c>
      <c r="R43" s="12"/>
    </row>
    <row r="44" spans="1:18">
      <c r="A44" s="7">
        <f>RANK(H44,$H$7:$H$195,0)</f>
        <v>38</v>
      </c>
      <c r="B44" s="15" t="s">
        <v>58</v>
      </c>
      <c r="C44" s="16">
        <v>2008</v>
      </c>
      <c r="D44" s="32" t="s">
        <v>2</v>
      </c>
      <c r="E44" s="16" t="s">
        <v>6</v>
      </c>
      <c r="F44" s="18" t="s">
        <v>148</v>
      </c>
      <c r="G44" s="11">
        <f>COUNTIF(J44:Q44,"&gt;0")</f>
        <v>6</v>
      </c>
      <c r="H44" s="22">
        <f>IF($C$4=5,LARGE(I44:Q44,1)+LARGE(I44:Q44,2)+LARGE(I44:Q44,3)+LARGE(I44:Q44,4)+LARGE(I44:Q44,5))</f>
        <v>723</v>
      </c>
      <c r="I44" s="24">
        <f>IF(G44&gt;=5,0,IF(G44=4,SUM(J44:Q44)/4*0.95,IF(G44=3,(SUM(J44:Q44)/3*0.95)*2,IF(G44=2,(SUM(J44:Q44)/2*0.95)*3,IF(G44=1,(SUM(J44:Q44)/1*0.95)*4,)))))</f>
        <v>0</v>
      </c>
      <c r="J44" s="12">
        <v>139</v>
      </c>
      <c r="K44" s="12">
        <v>132</v>
      </c>
      <c r="L44" s="12">
        <v>144</v>
      </c>
      <c r="M44" s="12">
        <v>150</v>
      </c>
      <c r="N44" s="12">
        <v>0</v>
      </c>
      <c r="O44" s="6">
        <v>145</v>
      </c>
      <c r="P44" s="6">
        <v>145</v>
      </c>
      <c r="Q44" s="12">
        <v>0</v>
      </c>
      <c r="R44" s="12"/>
    </row>
    <row r="45" spans="1:18">
      <c r="A45" s="7">
        <f>RANK(H45,$H$7:$H$195,0)</f>
        <v>39</v>
      </c>
      <c r="B45" s="8" t="s">
        <v>76</v>
      </c>
      <c r="C45" s="9">
        <v>2008</v>
      </c>
      <c r="D45" s="9" t="s">
        <v>2</v>
      </c>
      <c r="E45" s="9" t="s">
        <v>5</v>
      </c>
      <c r="F45" s="10" t="s">
        <v>72</v>
      </c>
      <c r="G45" s="11">
        <f>COUNTIF(J45:Q45,"&gt;0")</f>
        <v>7</v>
      </c>
      <c r="H45" s="22">
        <f>IF($C$4=5,LARGE(I45:Q45,1)+LARGE(I45:Q45,2)+LARGE(I45:Q45,3)+LARGE(I45:Q45,4)+LARGE(I45:Q45,5))</f>
        <v>722</v>
      </c>
      <c r="I45" s="24">
        <f>IF(G45&gt;=5,0,IF(G45=4,SUM(J45:Q45)/4*0.95,IF(G45=3,(SUM(J45:Q45)/3*0.95)*2,IF(G45=2,(SUM(J45:Q45)/2*0.95)*3,IF(G45=1,(SUM(J45:Q45)/1*0.95)*4,)))))</f>
        <v>0</v>
      </c>
      <c r="J45" s="12">
        <v>147</v>
      </c>
      <c r="K45" s="12">
        <v>144</v>
      </c>
      <c r="L45" s="12">
        <v>126</v>
      </c>
      <c r="M45" s="12">
        <v>145</v>
      </c>
      <c r="N45" s="12">
        <v>142</v>
      </c>
      <c r="O45" s="6">
        <v>138</v>
      </c>
      <c r="P45" s="6">
        <v>0</v>
      </c>
      <c r="Q45" s="12">
        <v>144</v>
      </c>
      <c r="R45" s="12" t="s">
        <v>98</v>
      </c>
    </row>
    <row r="46" spans="1:18">
      <c r="A46" s="7">
        <f>RANK(H46,$H$7:$H$195,0)</f>
        <v>40</v>
      </c>
      <c r="B46" s="8" t="s">
        <v>52</v>
      </c>
      <c r="C46" s="9">
        <v>2006</v>
      </c>
      <c r="D46" s="9" t="s">
        <v>3</v>
      </c>
      <c r="E46" s="9" t="s">
        <v>5</v>
      </c>
      <c r="F46" s="10" t="s">
        <v>1</v>
      </c>
      <c r="G46" s="11">
        <f>COUNTIF(J46:Q46,"&gt;0")</f>
        <v>8</v>
      </c>
      <c r="H46" s="22">
        <f>IF($C$4=5,LARGE(I46:Q46,1)+LARGE(I46:Q46,2)+LARGE(I46:Q46,3)+LARGE(I46:Q46,4)+LARGE(I46:Q46,5))</f>
        <v>721</v>
      </c>
      <c r="I46" s="24">
        <f>IF(G46&gt;=5,0,IF(G46=4,SUM(J46:Q46)/4*0.95,IF(G46=3,(SUM(J46:Q46)/3*0.95)*2,IF(G46=2,(SUM(J46:Q46)/2*0.95)*3,IF(G46=1,(SUM(J46:Q46)/1*0.95)*4,)))))</f>
        <v>0</v>
      </c>
      <c r="J46" s="12">
        <v>154</v>
      </c>
      <c r="K46" s="12">
        <v>140</v>
      </c>
      <c r="L46" s="12">
        <v>142</v>
      </c>
      <c r="M46" s="12">
        <v>140</v>
      </c>
      <c r="N46" s="12">
        <v>124</v>
      </c>
      <c r="O46" s="6">
        <v>139</v>
      </c>
      <c r="P46" s="6">
        <v>140</v>
      </c>
      <c r="Q46" s="12">
        <v>145</v>
      </c>
      <c r="R46" s="13"/>
    </row>
    <row r="47" spans="1:18">
      <c r="A47" s="7">
        <f>RANK(H47,$H$7:$H$195,0)</f>
        <v>41</v>
      </c>
      <c r="B47" s="8" t="s">
        <v>85</v>
      </c>
      <c r="C47" s="9">
        <v>2010</v>
      </c>
      <c r="D47" s="9" t="s">
        <v>0</v>
      </c>
      <c r="E47" s="9" t="s">
        <v>5</v>
      </c>
      <c r="F47" s="10" t="s">
        <v>7</v>
      </c>
      <c r="G47" s="11">
        <f>COUNTIF(J47:Q47,"&gt;0")</f>
        <v>6</v>
      </c>
      <c r="H47" s="22">
        <f>IF($C$4=5,LARGE(I47:Q47,1)+LARGE(I47:Q47,2)+LARGE(I47:Q47,3)+LARGE(I47:Q47,4)+LARGE(I47:Q47,5))</f>
        <v>711</v>
      </c>
      <c r="I47" s="24">
        <f>IF(G47&gt;=5,0,IF(G47=4,SUM(J47:Q47)/4*0.95,IF(G47=3,(SUM(J47:Q47)/3*0.95)*2,IF(G47=2,(SUM(J47:Q47)/2*0.95)*3,IF(G47=1,(SUM(J47:Q47)/1*0.95)*4,)))))</f>
        <v>0</v>
      </c>
      <c r="J47" s="12">
        <v>136</v>
      </c>
      <c r="K47" s="12">
        <v>134</v>
      </c>
      <c r="L47" s="12">
        <v>136</v>
      </c>
      <c r="M47" s="12">
        <v>139</v>
      </c>
      <c r="N47" s="12">
        <v>138</v>
      </c>
      <c r="O47" s="12">
        <v>0</v>
      </c>
      <c r="P47" s="6">
        <v>0</v>
      </c>
      <c r="Q47" s="12">
        <v>162</v>
      </c>
      <c r="R47" s="13" t="s">
        <v>99</v>
      </c>
    </row>
    <row r="48" spans="1:18">
      <c r="A48" s="7">
        <f>RANK(H48,$H$7:$H$195,0)</f>
        <v>42</v>
      </c>
      <c r="B48" s="8" t="s">
        <v>193</v>
      </c>
      <c r="C48" s="9">
        <v>2005</v>
      </c>
      <c r="D48" s="9" t="s">
        <v>3</v>
      </c>
      <c r="E48" s="9" t="s">
        <v>5</v>
      </c>
      <c r="F48" s="8" t="s">
        <v>41</v>
      </c>
      <c r="G48" s="11">
        <f>COUNTIF(J48:Q48,"&gt;0")</f>
        <v>1</v>
      </c>
      <c r="H48" s="22">
        <f>IF($C$4=5,LARGE(I48:Q48,1)+LARGE(I48:Q48,2)+LARGE(I48:Q48,3)+LARGE(I48:Q48,4)+LARGE(I48:Q48,5))</f>
        <v>710.4</v>
      </c>
      <c r="I48" s="24">
        <f>IF(G48&gt;=5,0,IF(G48=4,SUM(J48:Q48)/4*0.95,IF(G48=3,(SUM(J48:Q48)/3*0.95)*2,IF(G48=2,(SUM(J48:Q48)/2*0.95)*3,IF(G48=1,(SUM(J48:Q48)/1*0.95)*4,)))))</f>
        <v>562.4</v>
      </c>
      <c r="J48" s="12">
        <v>0</v>
      </c>
      <c r="K48" s="12">
        <v>0</v>
      </c>
      <c r="L48" s="12">
        <v>0</v>
      </c>
      <c r="M48" s="12">
        <v>148</v>
      </c>
      <c r="N48" s="12">
        <v>0</v>
      </c>
      <c r="O48" s="12">
        <v>0</v>
      </c>
      <c r="P48" s="6">
        <v>0</v>
      </c>
      <c r="Q48" s="12">
        <v>0</v>
      </c>
      <c r="R48" s="12"/>
    </row>
    <row r="49" spans="1:18">
      <c r="A49" s="7">
        <f>RANK(H49,$H$7:$H$195,0)</f>
        <v>43</v>
      </c>
      <c r="B49" s="8" t="s">
        <v>16</v>
      </c>
      <c r="C49" s="9">
        <v>2007</v>
      </c>
      <c r="D49" s="9" t="s">
        <v>2</v>
      </c>
      <c r="E49" s="9" t="s">
        <v>5</v>
      </c>
      <c r="F49" s="10" t="s">
        <v>36</v>
      </c>
      <c r="G49" s="11">
        <f>COUNTIF(J49:Q49,"&gt;0")</f>
        <v>6</v>
      </c>
      <c r="H49" s="22">
        <f>IF($C$4=5,LARGE(I49:Q49,1)+LARGE(I49:Q49,2)+LARGE(I49:Q49,3)+LARGE(I49:Q49,4)+LARGE(I49:Q49,5))</f>
        <v>710</v>
      </c>
      <c r="I49" s="24">
        <f>IF(G49&gt;=5,0,IF(G49=4,SUM(J49:Q49)/4*0.95,IF(G49=3,(SUM(J49:Q49)/3*0.95)*2,IF(G49=2,(SUM(J49:Q49)/2*0.95)*3,IF(G49=1,(SUM(J49:Q49)/1*0.95)*4,)))))</f>
        <v>0</v>
      </c>
      <c r="J49" s="12">
        <v>134</v>
      </c>
      <c r="K49" s="12">
        <v>130</v>
      </c>
      <c r="L49" s="12">
        <v>0</v>
      </c>
      <c r="M49" s="12">
        <v>140</v>
      </c>
      <c r="N49" s="12">
        <v>144</v>
      </c>
      <c r="O49" s="12">
        <v>0</v>
      </c>
      <c r="P49" s="6">
        <v>138</v>
      </c>
      <c r="Q49" s="12">
        <v>154</v>
      </c>
      <c r="R49" s="12"/>
    </row>
    <row r="50" spans="1:18">
      <c r="A50" s="7">
        <f>RANK(H50,$H$7:$H$195,0)</f>
        <v>44</v>
      </c>
      <c r="B50" s="8" t="s">
        <v>66</v>
      </c>
      <c r="C50" s="9">
        <v>2007</v>
      </c>
      <c r="D50" s="9" t="s">
        <v>2</v>
      </c>
      <c r="E50" s="9" t="s">
        <v>5</v>
      </c>
      <c r="F50" s="10" t="s">
        <v>49</v>
      </c>
      <c r="G50" s="11">
        <f>COUNTIF(J50:Q50,"&gt;0")</f>
        <v>6</v>
      </c>
      <c r="H50" s="22">
        <f>IF($C$4=5,LARGE(I50:Q50,1)+LARGE(I50:Q50,2)+LARGE(I50:Q50,3)+LARGE(I50:Q50,4)+LARGE(I50:Q50,5))</f>
        <v>705</v>
      </c>
      <c r="I50" s="24">
        <f>IF(G50&gt;=5,0,IF(G50=4,SUM(J50:Q50)/4*0.95,IF(G50=3,(SUM(J50:Q50)/3*0.95)*2,IF(G50=2,(SUM(J50:Q50)/2*0.95)*3,IF(G50=1,(SUM(J50:Q50)/1*0.95)*4,)))))</f>
        <v>0</v>
      </c>
      <c r="J50" s="12">
        <v>138</v>
      </c>
      <c r="K50" s="12">
        <v>140</v>
      </c>
      <c r="L50" s="12">
        <v>0</v>
      </c>
      <c r="M50" s="12">
        <v>0</v>
      </c>
      <c r="N50" s="12">
        <v>145</v>
      </c>
      <c r="O50" s="6">
        <v>127</v>
      </c>
      <c r="P50" s="6">
        <v>130</v>
      </c>
      <c r="Q50" s="12">
        <v>152</v>
      </c>
      <c r="R50" s="12"/>
    </row>
    <row r="51" spans="1:18">
      <c r="A51" s="7">
        <f>RANK(H51,$H$7:$H$195,0)</f>
        <v>45</v>
      </c>
      <c r="B51" s="8" t="s">
        <v>97</v>
      </c>
      <c r="C51" s="9">
        <v>2005</v>
      </c>
      <c r="D51" s="9" t="s">
        <v>3</v>
      </c>
      <c r="E51" s="9" t="s">
        <v>5</v>
      </c>
      <c r="F51" s="10" t="s">
        <v>36</v>
      </c>
      <c r="G51" s="11">
        <f>COUNTIF(J51:Q51,"&gt;0")</f>
        <v>4</v>
      </c>
      <c r="H51" s="22">
        <f>IF($C$4=5,LARGE(I51:Q51,1)+LARGE(I51:Q51,2)+LARGE(I51:Q51,3)+LARGE(I51:Q51,4)+LARGE(I51:Q51,5))</f>
        <v>704.13750000000005</v>
      </c>
      <c r="I51" s="24">
        <f>IF(G51&gt;=5,0,IF(G51=4,SUM(J51:Q51)/4*0.95,IF(G51=3,(SUM(J51:Q51)/3*0.95)*2,IF(G51=2,(SUM(J51:Q51)/2*0.95)*3,IF(G51=1,(SUM(J51:Q51)/1*0.95)*4,)))))</f>
        <v>135.13749999999999</v>
      </c>
      <c r="J51" s="12">
        <v>142</v>
      </c>
      <c r="K51" s="12">
        <v>0</v>
      </c>
      <c r="L51" s="12">
        <v>145</v>
      </c>
      <c r="M51" s="12">
        <v>0</v>
      </c>
      <c r="N51" s="12">
        <v>0</v>
      </c>
      <c r="O51" s="6">
        <v>144</v>
      </c>
      <c r="P51" s="6">
        <v>138</v>
      </c>
      <c r="Q51" s="6">
        <v>0</v>
      </c>
      <c r="R51" s="6" t="s">
        <v>242</v>
      </c>
    </row>
    <row r="52" spans="1:18">
      <c r="A52" s="7">
        <f>RANK(H52,$H$7:$H$195,0)</f>
        <v>46</v>
      </c>
      <c r="B52" s="8" t="s">
        <v>147</v>
      </c>
      <c r="C52" s="9">
        <v>2012</v>
      </c>
      <c r="D52" s="9" t="s">
        <v>9</v>
      </c>
      <c r="E52" s="9" t="s">
        <v>5</v>
      </c>
      <c r="F52" s="8" t="s">
        <v>1</v>
      </c>
      <c r="G52" s="11">
        <f>COUNTIF(J52:Q52,"&gt;0")</f>
        <v>8</v>
      </c>
      <c r="H52" s="22">
        <f>IF($C$4=5,LARGE(I52:Q52,1)+LARGE(I52:Q52,2)+LARGE(I52:Q52,3)+LARGE(I52:Q52,4)+LARGE(I52:Q52,5))</f>
        <v>690</v>
      </c>
      <c r="I52" s="24">
        <f>IF(G52&gt;=5,0,IF(G52=4,SUM(J52:Q52)/4*0.95,IF(G52=3,(SUM(J52:Q52)/3*0.95)*2,IF(G52=2,(SUM(J52:Q52)/2*0.95)*3,IF(G52=1,(SUM(J52:Q52)/1*0.95)*4,)))))</f>
        <v>0</v>
      </c>
      <c r="J52" s="12">
        <v>124</v>
      </c>
      <c r="K52" s="12">
        <v>136</v>
      </c>
      <c r="L52" s="12">
        <v>134</v>
      </c>
      <c r="M52" s="12">
        <v>136</v>
      </c>
      <c r="N52" s="12">
        <v>134</v>
      </c>
      <c r="O52" s="6">
        <v>136</v>
      </c>
      <c r="P52" s="6">
        <v>134</v>
      </c>
      <c r="Q52" s="12">
        <v>148</v>
      </c>
      <c r="R52" s="12"/>
    </row>
    <row r="53" spans="1:18">
      <c r="A53" s="7">
        <f>RANK(H53,$H$7:$H$195,0)</f>
        <v>47</v>
      </c>
      <c r="B53" s="8" t="s">
        <v>199</v>
      </c>
      <c r="C53" s="9">
        <v>2009</v>
      </c>
      <c r="D53" s="9" t="s">
        <v>0</v>
      </c>
      <c r="E53" s="9" t="s">
        <v>5</v>
      </c>
      <c r="F53" s="8" t="s">
        <v>200</v>
      </c>
      <c r="G53" s="11">
        <f>COUNTIF(J53:Q53,"&gt;0")</f>
        <v>3</v>
      </c>
      <c r="H53" s="22">
        <f>IF($C$4=5,LARGE(I53:Q53,1)+LARGE(I53:Q53,2)+LARGE(I53:Q53,3)+LARGE(I53:Q53,4)+LARGE(I53:Q53,5))</f>
        <v>681.09999999999991</v>
      </c>
      <c r="I53" s="24">
        <f>IF(G53&gt;=5,0,IF(G53=4,SUM(J53:Q53)/4*0.95,IF(G53=3,(SUM(J53:Q53)/3*0.95)*2,IF(G53=2,(SUM(J53:Q53)/2*0.95)*3,IF(G53=1,(SUM(J53:Q53)/1*0.95)*4,)))))</f>
        <v>264.09999999999997</v>
      </c>
      <c r="J53" s="12">
        <v>0</v>
      </c>
      <c r="K53" s="12">
        <v>0</v>
      </c>
      <c r="L53" s="12">
        <v>0</v>
      </c>
      <c r="M53" s="12">
        <v>0</v>
      </c>
      <c r="N53" s="6">
        <v>139</v>
      </c>
      <c r="O53" s="12">
        <v>0</v>
      </c>
      <c r="P53" s="6">
        <v>132</v>
      </c>
      <c r="Q53" s="6">
        <v>146</v>
      </c>
      <c r="R53" s="12"/>
    </row>
    <row r="54" spans="1:18">
      <c r="A54" s="7">
        <f>RANK(H54,$H$7:$H$195,0)</f>
        <v>48</v>
      </c>
      <c r="B54" s="15" t="s">
        <v>90</v>
      </c>
      <c r="C54" s="16">
        <v>2010</v>
      </c>
      <c r="D54" s="16" t="s">
        <v>0</v>
      </c>
      <c r="E54" s="16" t="s">
        <v>6</v>
      </c>
      <c r="F54" s="18" t="s">
        <v>36</v>
      </c>
      <c r="G54" s="11">
        <f>COUNTIF(J54:Q54,"&gt;0")</f>
        <v>7</v>
      </c>
      <c r="H54" s="22">
        <f>IF($C$4=5,LARGE(I54:Q54,1)+LARGE(I54:Q54,2)+LARGE(I54:Q54,3)+LARGE(I54:Q54,4)+LARGE(I54:Q54,5))</f>
        <v>676</v>
      </c>
      <c r="I54" s="24">
        <f>IF(G54&gt;=5,0,IF(G54=4,SUM(J54:Q54)/4*0.95,IF(G54=3,(SUM(J54:Q54)/3*0.95)*2,IF(G54=2,(SUM(J54:Q54)/2*0.95)*3,IF(G54=1,(SUM(J54:Q54)/1*0.95)*4,)))))</f>
        <v>0</v>
      </c>
      <c r="J54" s="12">
        <v>120</v>
      </c>
      <c r="K54" s="12">
        <v>0</v>
      </c>
      <c r="L54" s="12">
        <v>122</v>
      </c>
      <c r="M54" s="12">
        <v>138</v>
      </c>
      <c r="N54" s="12">
        <v>126</v>
      </c>
      <c r="O54" s="6">
        <v>138</v>
      </c>
      <c r="P54" s="6">
        <v>124</v>
      </c>
      <c r="Q54" s="12">
        <v>150</v>
      </c>
      <c r="R54" s="13"/>
    </row>
    <row r="55" spans="1:18">
      <c r="A55" s="7">
        <f>RANK(H55,$H$7:$H$195,0)</f>
        <v>49</v>
      </c>
      <c r="B55" s="8" t="s">
        <v>80</v>
      </c>
      <c r="C55" s="9">
        <v>2005</v>
      </c>
      <c r="D55" s="9" t="s">
        <v>3</v>
      </c>
      <c r="E55" s="9" t="s">
        <v>5</v>
      </c>
      <c r="F55" s="10" t="s">
        <v>1</v>
      </c>
      <c r="G55" s="11">
        <f>COUNTIF(J55:Q55,"&gt;0")</f>
        <v>7</v>
      </c>
      <c r="H55" s="22">
        <f>IF($C$4=5,LARGE(I55:Q55,1)+LARGE(I55:Q55,2)+LARGE(I55:Q55,3)+LARGE(I55:Q55,4)+LARGE(I55:Q55,5))</f>
        <v>671</v>
      </c>
      <c r="I55" s="24">
        <f>IF(G55&gt;=5,0,IF(G55=4,SUM(J55:Q55)/4*0.95,IF(G55=3,(SUM(J55:Q55)/3*0.95)*2,IF(G55=2,(SUM(J55:Q55)/2*0.95)*3,IF(G55=1,(SUM(J55:Q55)/1*0.95)*4,)))))</f>
        <v>0</v>
      </c>
      <c r="J55" s="12">
        <v>0</v>
      </c>
      <c r="K55" s="12">
        <v>122</v>
      </c>
      <c r="L55" s="12">
        <v>119</v>
      </c>
      <c r="M55" s="12">
        <v>122</v>
      </c>
      <c r="N55" s="12">
        <v>132</v>
      </c>
      <c r="O55" s="6">
        <v>142</v>
      </c>
      <c r="P55" s="6">
        <v>139</v>
      </c>
      <c r="Q55" s="12">
        <v>136</v>
      </c>
      <c r="R55" s="12"/>
    </row>
    <row r="56" spans="1:18">
      <c r="A56" s="7">
        <f>RANK(H56,$H$7:$H$195,0)</f>
        <v>50</v>
      </c>
      <c r="B56" s="8" t="s">
        <v>19</v>
      </c>
      <c r="C56" s="9">
        <v>2012</v>
      </c>
      <c r="D56" s="9" t="s">
        <v>9</v>
      </c>
      <c r="E56" s="9" t="s">
        <v>5</v>
      </c>
      <c r="F56" s="10" t="s">
        <v>7</v>
      </c>
      <c r="G56" s="11">
        <f>COUNTIF(J56:Q56,"&gt;0")</f>
        <v>8</v>
      </c>
      <c r="H56" s="22">
        <f>IF($C$4=5,LARGE(I56:Q56,1)+LARGE(I56:Q56,2)+LARGE(I56:Q56,3)+LARGE(I56:Q56,4)+LARGE(I56:Q56,5))</f>
        <v>667</v>
      </c>
      <c r="I56" s="24">
        <f>IF(G56&gt;=5,0,IF(G56=4,SUM(J56:Q56)/4*0.95,IF(G56=3,(SUM(J56:Q56)/3*0.95)*2,IF(G56=2,(SUM(J56:Q56)/2*0.95)*3,IF(G56=1,(SUM(J56:Q56)/1*0.95)*4,)))))</f>
        <v>0</v>
      </c>
      <c r="J56" s="12">
        <v>132</v>
      </c>
      <c r="K56" s="12">
        <v>120</v>
      </c>
      <c r="L56" s="12">
        <v>127</v>
      </c>
      <c r="M56" s="12">
        <v>134</v>
      </c>
      <c r="N56" s="12">
        <v>130</v>
      </c>
      <c r="O56" s="6">
        <v>120</v>
      </c>
      <c r="P56" s="6">
        <v>116</v>
      </c>
      <c r="Q56" s="12">
        <v>144</v>
      </c>
      <c r="R56" s="12"/>
    </row>
    <row r="57" spans="1:18">
      <c r="A57" s="7">
        <f>RANK(H57,$H$7:$H$195,0)</f>
        <v>51</v>
      </c>
      <c r="B57" s="8" t="s">
        <v>18</v>
      </c>
      <c r="C57" s="9">
        <v>2008</v>
      </c>
      <c r="D57" s="9" t="s">
        <v>2</v>
      </c>
      <c r="E57" s="9" t="s">
        <v>5</v>
      </c>
      <c r="F57" s="10" t="s">
        <v>41</v>
      </c>
      <c r="G57" s="11">
        <f>COUNTIF(J57:Q57,"&gt;0")</f>
        <v>3</v>
      </c>
      <c r="H57" s="22">
        <f>IF($C$4=5,LARGE(I57:Q57,1)+LARGE(I57:Q57,2)+LARGE(I57:Q57,3)+LARGE(I57:Q57,4)+LARGE(I57:Q57,5))</f>
        <v>664.76666666666665</v>
      </c>
      <c r="I57" s="24">
        <f>IF(G57&gt;=5,0,IF(G57=4,SUM(J57:Q57)/4*0.95,IF(G57=3,(SUM(J57:Q57)/3*0.95)*2,IF(G57=2,(SUM(J57:Q57)/2*0.95)*3,IF(G57=1,(SUM(J57:Q57)/1*0.95)*4,)))))</f>
        <v>257.76666666666665</v>
      </c>
      <c r="J57" s="12">
        <v>0</v>
      </c>
      <c r="K57" s="12">
        <v>139</v>
      </c>
      <c r="L57" s="12">
        <v>124</v>
      </c>
      <c r="M57" s="12">
        <v>144</v>
      </c>
      <c r="N57" s="12">
        <v>0</v>
      </c>
      <c r="O57" s="12">
        <v>0</v>
      </c>
      <c r="P57" s="6">
        <v>0</v>
      </c>
      <c r="Q57" s="12">
        <v>0</v>
      </c>
      <c r="R57" s="12"/>
    </row>
    <row r="58" spans="1:18">
      <c r="A58" s="7">
        <f>RANK(H58,$H$7:$H$195,0)</f>
        <v>52</v>
      </c>
      <c r="B58" s="8" t="s">
        <v>77</v>
      </c>
      <c r="C58" s="9">
        <v>2011</v>
      </c>
      <c r="D58" s="9" t="s">
        <v>9</v>
      </c>
      <c r="E58" s="9" t="s">
        <v>5</v>
      </c>
      <c r="F58" s="10" t="s">
        <v>54</v>
      </c>
      <c r="G58" s="11">
        <f>COUNTIF(J58:Q58,"&gt;0")</f>
        <v>8</v>
      </c>
      <c r="H58" s="22">
        <f>IF($C$4=5,LARGE(I58:Q58,1)+LARGE(I58:Q58,2)+LARGE(I58:Q58,3)+LARGE(I58:Q58,4)+LARGE(I58:Q58,5))</f>
        <v>657</v>
      </c>
      <c r="I58" s="24">
        <f>IF(G58&gt;=5,0,IF(G58=4,SUM(J58:Q58)/4*0.95,IF(G58=3,(SUM(J58:Q58)/3*0.95)*2,IF(G58=2,(SUM(J58:Q58)/2*0.95)*3,IF(G58=1,(SUM(J58:Q58)/1*0.95)*4,)))))</f>
        <v>0</v>
      </c>
      <c r="J58" s="12">
        <v>127</v>
      </c>
      <c r="K58" s="12">
        <v>114</v>
      </c>
      <c r="L58" s="12">
        <v>124</v>
      </c>
      <c r="M58" s="12">
        <v>132</v>
      </c>
      <c r="N58" s="12">
        <v>128</v>
      </c>
      <c r="O58" s="6">
        <v>130</v>
      </c>
      <c r="P58" s="6">
        <v>127</v>
      </c>
      <c r="Q58" s="12">
        <v>140</v>
      </c>
      <c r="R58" s="12" t="s">
        <v>100</v>
      </c>
    </row>
    <row r="59" spans="1:18">
      <c r="A59" s="7">
        <f>RANK(H59,$H$7:$H$195,0)</f>
        <v>53</v>
      </c>
      <c r="B59" s="15" t="s">
        <v>50</v>
      </c>
      <c r="C59" s="16">
        <v>2007</v>
      </c>
      <c r="D59" s="16" t="s">
        <v>2</v>
      </c>
      <c r="E59" s="16" t="s">
        <v>6</v>
      </c>
      <c r="F59" s="18" t="s">
        <v>1</v>
      </c>
      <c r="G59" s="11">
        <f>COUNTIF(J59:Q59,"&gt;0")</f>
        <v>3</v>
      </c>
      <c r="H59" s="22">
        <f>IF($C$4=5,LARGE(I59:Q59,1)+LARGE(I59:Q59,2)+LARGE(I59:Q59,3)+LARGE(I59:Q59,4)+LARGE(I59:Q59,5))</f>
        <v>656.6</v>
      </c>
      <c r="I59" s="24">
        <f>IF(G59&gt;=5,0,IF(G59=4,SUM(J59:Q59)/4*0.95,IF(G59=3,(SUM(J59:Q59)/3*0.95)*2,IF(G59=2,(SUM(J59:Q59)/2*0.95)*3,IF(G59=1,(SUM(J59:Q59)/1*0.95)*4,)))))</f>
        <v>254.6</v>
      </c>
      <c r="J59" s="12">
        <v>138</v>
      </c>
      <c r="K59" s="12">
        <v>0</v>
      </c>
      <c r="L59" s="12">
        <v>132</v>
      </c>
      <c r="M59" s="12">
        <v>0</v>
      </c>
      <c r="N59" s="12">
        <v>0</v>
      </c>
      <c r="O59" s="6">
        <v>132</v>
      </c>
      <c r="P59" s="6">
        <v>0</v>
      </c>
      <c r="Q59" s="12">
        <v>0</v>
      </c>
      <c r="R59" s="12"/>
    </row>
    <row r="60" spans="1:18">
      <c r="A60" s="7">
        <f>RANK(H60,$H$7:$H$195,0)</f>
        <v>54</v>
      </c>
      <c r="B60" s="8" t="s">
        <v>146</v>
      </c>
      <c r="C60" s="9">
        <v>2007</v>
      </c>
      <c r="D60" s="9" t="s">
        <v>2</v>
      </c>
      <c r="E60" s="9" t="s">
        <v>5</v>
      </c>
      <c r="F60" s="10" t="s">
        <v>4</v>
      </c>
      <c r="G60" s="11">
        <f>COUNTIF(J60:Q60,"&gt;0")</f>
        <v>5</v>
      </c>
      <c r="H60" s="22">
        <f>IF($C$4=5,LARGE(I60:Q60,1)+LARGE(I60:Q60,2)+LARGE(I60:Q60,3)+LARGE(I60:Q60,4)+LARGE(I60:Q60,5))</f>
        <v>651</v>
      </c>
      <c r="I60" s="24">
        <f>IF(G60&gt;=5,0,IF(G60=4,SUM(J60:Q60)/4*0.95,IF(G60=3,(SUM(J60:Q60)/3*0.95)*2,IF(G60=2,(SUM(J60:Q60)/2*0.95)*3,IF(G60=1,(SUM(J60:Q60)/1*0.95)*4,)))))</f>
        <v>0</v>
      </c>
      <c r="J60" s="12">
        <v>120</v>
      </c>
      <c r="K60" s="12">
        <v>142</v>
      </c>
      <c r="L60" s="12">
        <v>139</v>
      </c>
      <c r="M60" s="12">
        <v>0</v>
      </c>
      <c r="N60" s="12">
        <v>0</v>
      </c>
      <c r="O60" s="6">
        <v>125</v>
      </c>
      <c r="P60" s="6">
        <v>125</v>
      </c>
      <c r="Q60" s="12">
        <v>0</v>
      </c>
      <c r="R60" s="12"/>
    </row>
    <row r="61" spans="1:18">
      <c r="A61" s="7">
        <f>RANK(H61,$H$7:$H$195,0)</f>
        <v>55</v>
      </c>
      <c r="B61" s="8" t="s">
        <v>28</v>
      </c>
      <c r="C61" s="9">
        <v>2010</v>
      </c>
      <c r="D61" s="9" t="s">
        <v>0</v>
      </c>
      <c r="E61" s="9" t="s">
        <v>5</v>
      </c>
      <c r="F61" s="8" t="s">
        <v>49</v>
      </c>
      <c r="G61" s="11">
        <f>COUNTIF(J61:Q61,"&gt;0")</f>
        <v>4</v>
      </c>
      <c r="H61" s="22">
        <f>IF($C$4=5,LARGE(I61:Q61,1)+LARGE(I61:Q61,2)+LARGE(I61:Q61,3)+LARGE(I61:Q61,4)+LARGE(I61:Q61,5))</f>
        <v>648.45000000000005</v>
      </c>
      <c r="I61" s="24">
        <f>IF(G61&gt;=5,0,IF(G61=4,SUM(J61:Q61)/4*0.95,IF(G61=3,(SUM(J61:Q61)/3*0.95)*2,IF(G61=2,(SUM(J61:Q61)/2*0.95)*3,IF(G61=1,(SUM(J61:Q61)/1*0.95)*4,)))))</f>
        <v>124.44999999999999</v>
      </c>
      <c r="J61" s="12">
        <v>0</v>
      </c>
      <c r="K61" s="12">
        <v>124</v>
      </c>
      <c r="L61" s="12">
        <v>138</v>
      </c>
      <c r="M61" s="12">
        <v>0</v>
      </c>
      <c r="N61" s="12">
        <v>0</v>
      </c>
      <c r="O61" s="12">
        <v>0</v>
      </c>
      <c r="P61" s="6">
        <v>122</v>
      </c>
      <c r="Q61" s="12">
        <v>140</v>
      </c>
      <c r="R61" s="13" t="s">
        <v>98</v>
      </c>
    </row>
    <row r="62" spans="1:18">
      <c r="A62" s="7">
        <f>RANK(H62,$H$7:$H$195,0)</f>
        <v>56</v>
      </c>
      <c r="B62" s="8" t="s">
        <v>92</v>
      </c>
      <c r="C62" s="9">
        <v>2010</v>
      </c>
      <c r="D62" s="9" t="s">
        <v>0</v>
      </c>
      <c r="E62" s="9" t="s">
        <v>5</v>
      </c>
      <c r="F62" s="10" t="s">
        <v>4</v>
      </c>
      <c r="G62" s="11">
        <f>COUNTIF(J62:Q62,"&gt;0")</f>
        <v>7</v>
      </c>
      <c r="H62" s="22">
        <f>IF($C$4=5,LARGE(I62:Q62,1)+LARGE(I62:Q62,2)+LARGE(I62:Q62,3)+LARGE(I62:Q62,4)+LARGE(I62:Q62,5))</f>
        <v>646</v>
      </c>
      <c r="I62" s="24">
        <f>IF(G62&gt;=5,0,IF(G62=4,SUM(J62:Q62)/4*0.95,IF(G62=3,(SUM(J62:Q62)/3*0.95)*2,IF(G62=2,(SUM(J62:Q62)/2*0.95)*3,IF(G62=1,(SUM(J62:Q62)/1*0.95)*4,)))))</f>
        <v>0</v>
      </c>
      <c r="J62" s="12">
        <v>130</v>
      </c>
      <c r="K62" s="12">
        <v>125</v>
      </c>
      <c r="L62" s="12">
        <v>130</v>
      </c>
      <c r="M62" s="12">
        <v>126</v>
      </c>
      <c r="N62" s="12">
        <v>125</v>
      </c>
      <c r="O62" s="6">
        <v>134</v>
      </c>
      <c r="P62" s="6">
        <v>126</v>
      </c>
      <c r="Q62" s="12">
        <v>0</v>
      </c>
      <c r="R62" s="13"/>
    </row>
    <row r="63" spans="1:18">
      <c r="A63" s="7">
        <f>RANK(H63,$H$7:$H$195,0)</f>
        <v>57</v>
      </c>
      <c r="B63" s="8" t="s">
        <v>13</v>
      </c>
      <c r="C63" s="9">
        <v>2006</v>
      </c>
      <c r="D63" s="9" t="s">
        <v>3</v>
      </c>
      <c r="E63" s="9" t="s">
        <v>5</v>
      </c>
      <c r="F63" s="10" t="s">
        <v>1</v>
      </c>
      <c r="G63" s="11">
        <f>COUNTIF(J63:Q63,"&gt;0")</f>
        <v>3</v>
      </c>
      <c r="H63" s="22">
        <f>IF($C$4=5,LARGE(I63:Q63,1)+LARGE(I63:Q63,2)+LARGE(I63:Q63,3)+LARGE(I63:Q63,4)+LARGE(I63:Q63,5))</f>
        <v>645.16666666666663</v>
      </c>
      <c r="I63" s="24">
        <f>IF(G63&gt;=5,0,IF(G63=4,SUM(J63:Q63)/4*0.95,IF(G63=3,(SUM(J63:Q63)/3*0.95)*2,IF(G63=2,(SUM(J63:Q63)/2*0.95)*3,IF(G63=1,(SUM(J63:Q63)/1*0.95)*4,)))))</f>
        <v>250.16666666666663</v>
      </c>
      <c r="J63" s="12">
        <v>0</v>
      </c>
      <c r="K63" s="12">
        <v>138</v>
      </c>
      <c r="L63" s="12">
        <v>0</v>
      </c>
      <c r="M63" s="12">
        <v>138</v>
      </c>
      <c r="N63" s="12">
        <v>119</v>
      </c>
      <c r="O63" s="12">
        <v>0</v>
      </c>
      <c r="P63" s="6">
        <v>0</v>
      </c>
      <c r="Q63" s="6">
        <v>0</v>
      </c>
      <c r="R63" s="12"/>
    </row>
    <row r="64" spans="1:18">
      <c r="A64" s="7">
        <f>RANK(H64,$H$7:$H$195,0)</f>
        <v>58</v>
      </c>
      <c r="B64" s="8" t="s">
        <v>69</v>
      </c>
      <c r="C64" s="9">
        <v>2009</v>
      </c>
      <c r="D64" s="9" t="s">
        <v>0</v>
      </c>
      <c r="E64" s="9" t="s">
        <v>5</v>
      </c>
      <c r="F64" s="10" t="s">
        <v>36</v>
      </c>
      <c r="G64" s="11">
        <f>COUNTIF(J64:Q64,"&gt;0")</f>
        <v>6</v>
      </c>
      <c r="H64" s="22">
        <f>IF($C$4=5,LARGE(I64:Q64,1)+LARGE(I64:Q64,2)+LARGE(I64:Q64,3)+LARGE(I64:Q64,4)+LARGE(I64:Q64,5))</f>
        <v>641</v>
      </c>
      <c r="I64" s="24">
        <f>IF(G64&gt;=5,0,IF(G64=4,SUM(J64:Q64)/4*0.95,IF(G64=3,(SUM(J64:Q64)/3*0.95)*2,IF(G64=2,(SUM(J64:Q64)/2*0.95)*3,IF(G64=1,(SUM(J64:Q64)/1*0.95)*4,)))))</f>
        <v>0</v>
      </c>
      <c r="J64" s="12">
        <v>124</v>
      </c>
      <c r="K64" s="12">
        <v>116</v>
      </c>
      <c r="L64" s="12">
        <v>125</v>
      </c>
      <c r="M64" s="12">
        <v>0</v>
      </c>
      <c r="N64" s="12">
        <v>127</v>
      </c>
      <c r="O64" s="6">
        <v>126</v>
      </c>
      <c r="P64" s="6">
        <v>0</v>
      </c>
      <c r="Q64" s="12">
        <v>139</v>
      </c>
      <c r="R64" s="13" t="s">
        <v>100</v>
      </c>
    </row>
    <row r="65" spans="1:18">
      <c r="A65" s="7">
        <f>RANK(H65,$H$7:$H$195,0)</f>
        <v>59</v>
      </c>
      <c r="B65" s="8" t="s">
        <v>93</v>
      </c>
      <c r="C65" s="9">
        <v>2008</v>
      </c>
      <c r="D65" s="9" t="s">
        <v>2</v>
      </c>
      <c r="E65" s="9" t="s">
        <v>5</v>
      </c>
      <c r="F65" s="10" t="s">
        <v>7</v>
      </c>
      <c r="G65" s="11">
        <f>COUNTIF(J65:Q65,"&gt;0")</f>
        <v>6</v>
      </c>
      <c r="H65" s="22">
        <f>IF($C$4=5,LARGE(I65:Q65,1)+LARGE(I65:Q65,2)+LARGE(I65:Q65,3)+LARGE(I65:Q65,4)+LARGE(I65:Q65,5))</f>
        <v>619</v>
      </c>
      <c r="I65" s="24">
        <f>IF(G65&gt;=5,0,IF(G65=4,SUM(J65:Q65)/4*0.95,IF(G65=3,(SUM(J65:Q65)/3*0.95)*2,IF(G65=2,(SUM(J65:Q65)/2*0.95)*3,IF(G65=1,(SUM(J65:Q65)/1*0.95)*4,)))))</f>
        <v>0</v>
      </c>
      <c r="J65" s="12">
        <v>119</v>
      </c>
      <c r="K65" s="12">
        <v>0</v>
      </c>
      <c r="L65" s="12">
        <v>114</v>
      </c>
      <c r="M65" s="12">
        <v>128</v>
      </c>
      <c r="N65" s="12">
        <v>120</v>
      </c>
      <c r="O65" s="6">
        <v>108</v>
      </c>
      <c r="P65" s="6">
        <v>0</v>
      </c>
      <c r="Q65" s="12">
        <v>138</v>
      </c>
      <c r="R65" s="12" t="s">
        <v>100</v>
      </c>
    </row>
    <row r="66" spans="1:18">
      <c r="A66" s="7">
        <f>RANK(H66,$H$7:$H$195,0)</f>
        <v>60</v>
      </c>
      <c r="B66" s="8" t="s">
        <v>87</v>
      </c>
      <c r="C66" s="9">
        <v>2010</v>
      </c>
      <c r="D66" s="9" t="s">
        <v>0</v>
      </c>
      <c r="E66" s="9" t="s">
        <v>5</v>
      </c>
      <c r="F66" s="10" t="s">
        <v>7</v>
      </c>
      <c r="G66" s="11">
        <f>COUNTIF(J66:Q66,"&gt;0")</f>
        <v>6</v>
      </c>
      <c r="H66" s="22">
        <f>IF($C$4=5,LARGE(I66:Q66,1)+LARGE(I66:Q66,2)+LARGE(I66:Q66,3)+LARGE(I66:Q66,4)+LARGE(I66:Q66,5))</f>
        <v>612</v>
      </c>
      <c r="I66" s="24">
        <f>IF(G66&gt;=5,0,IF(G66=4,SUM(J66:Q66)/4*0.95,IF(G66=3,(SUM(J66:Q66)/3*0.95)*2,IF(G66=2,(SUM(J66:Q66)/2*0.95)*3,IF(G66=1,(SUM(J66:Q66)/1*0.95)*4,)))))</f>
        <v>0</v>
      </c>
      <c r="J66" s="12">
        <v>122</v>
      </c>
      <c r="K66" s="12">
        <v>126</v>
      </c>
      <c r="L66" s="12">
        <v>120</v>
      </c>
      <c r="M66" s="12">
        <v>124</v>
      </c>
      <c r="N66" s="12">
        <v>0</v>
      </c>
      <c r="O66" s="6">
        <v>119</v>
      </c>
      <c r="P66" s="6">
        <v>120</v>
      </c>
      <c r="Q66" s="6">
        <v>0</v>
      </c>
      <c r="R66" s="6" t="s">
        <v>242</v>
      </c>
    </row>
    <row r="67" spans="1:18">
      <c r="A67" s="7">
        <f>RANK(H67,$H$7:$H$195,0)</f>
        <v>61</v>
      </c>
      <c r="B67" s="8" t="s">
        <v>89</v>
      </c>
      <c r="C67" s="9">
        <v>2011</v>
      </c>
      <c r="D67" s="9" t="s">
        <v>9</v>
      </c>
      <c r="E67" s="9" t="s">
        <v>5</v>
      </c>
      <c r="F67" s="10" t="s">
        <v>36</v>
      </c>
      <c r="G67" s="11">
        <f>COUNTIF(J67:Q67,"&gt;0")</f>
        <v>7</v>
      </c>
      <c r="H67" s="22">
        <f>IF($C$4=5,LARGE(I67:Q67,1)+LARGE(I67:Q67,2)+LARGE(I67:Q67,3)+LARGE(I67:Q67,4)+LARGE(I67:Q67,5))</f>
        <v>610</v>
      </c>
      <c r="I67" s="24">
        <f>IF(G67&gt;=5,0,IF(G67=4,SUM(J67:Q67)/4*0.95,IF(G67=3,(SUM(J67:Q67)/3*0.95)*2,IF(G67=2,(SUM(J67:Q67)/2*0.95)*3,IF(G67=1,(SUM(J67:Q67)/1*0.95)*4,)))))</f>
        <v>0</v>
      </c>
      <c r="J67" s="12">
        <v>118</v>
      </c>
      <c r="K67" s="12">
        <v>108</v>
      </c>
      <c r="L67" s="12">
        <v>120</v>
      </c>
      <c r="M67" s="12">
        <v>124</v>
      </c>
      <c r="N67" s="12">
        <v>124</v>
      </c>
      <c r="O67" s="6">
        <v>124</v>
      </c>
      <c r="P67" s="6">
        <v>118</v>
      </c>
      <c r="Q67" s="6">
        <v>0</v>
      </c>
      <c r="R67" s="6" t="s">
        <v>243</v>
      </c>
    </row>
    <row r="68" spans="1:18">
      <c r="A68" s="7">
        <f>RANK(H68,$H$7:$H$195,0)</f>
        <v>62</v>
      </c>
      <c r="B68" s="15" t="s">
        <v>68</v>
      </c>
      <c r="C68" s="16">
        <v>2012</v>
      </c>
      <c r="D68" s="16" t="s">
        <v>9</v>
      </c>
      <c r="E68" s="16" t="s">
        <v>6</v>
      </c>
      <c r="F68" s="18" t="s">
        <v>38</v>
      </c>
      <c r="G68" s="11">
        <f>COUNTIF(J68:Q68,"&gt;0")</f>
        <v>4</v>
      </c>
      <c r="H68" s="22">
        <f>IF($C$4=5,LARGE(I68:Q68,1)+LARGE(I68:Q68,2)+LARGE(I68:Q68,3)+LARGE(I68:Q68,4)+LARGE(I68:Q68,5))</f>
        <v>605.13750000000005</v>
      </c>
      <c r="I68" s="24">
        <f>IF(G68&gt;=5,0,IF(G68=4,SUM(J68:Q68)/4*0.95,IF(G68=3,(SUM(J68:Q68)/3*0.95)*2,IF(G68=2,(SUM(J68:Q68)/2*0.95)*3,IF(G68=1,(SUM(J68:Q68)/1*0.95)*4,)))))</f>
        <v>116.13749999999999</v>
      </c>
      <c r="J68" s="12">
        <v>126</v>
      </c>
      <c r="K68" s="12">
        <v>0</v>
      </c>
      <c r="L68" s="12">
        <v>0</v>
      </c>
      <c r="M68" s="12">
        <v>125</v>
      </c>
      <c r="N68" s="12">
        <v>0</v>
      </c>
      <c r="O68" s="6">
        <v>118</v>
      </c>
      <c r="P68" s="6">
        <v>0</v>
      </c>
      <c r="Q68" s="12">
        <v>120</v>
      </c>
      <c r="R68" s="12" t="s">
        <v>100</v>
      </c>
    </row>
    <row r="69" spans="1:18">
      <c r="A69" s="7">
        <f>RANK(H69,$H$7:$H$195,0)</f>
        <v>63</v>
      </c>
      <c r="B69" s="15" t="s">
        <v>70</v>
      </c>
      <c r="C69" s="16">
        <v>2010</v>
      </c>
      <c r="D69" s="16" t="s">
        <v>0</v>
      </c>
      <c r="E69" s="16" t="s">
        <v>6</v>
      </c>
      <c r="F69" s="18" t="s">
        <v>54</v>
      </c>
      <c r="G69" s="11">
        <f>COUNTIF(J69:Q69,"&gt;0")</f>
        <v>7</v>
      </c>
      <c r="H69" s="22">
        <f>IF($C$4=5,LARGE(I69:Q69,1)+LARGE(I69:Q69,2)+LARGE(I69:Q69,3)+LARGE(I69:Q69,4)+LARGE(I69:Q69,5))</f>
        <v>603</v>
      </c>
      <c r="I69" s="24">
        <f>IF(G69&gt;=5,0,IF(G69=4,SUM(J69:Q69)/4*0.95,IF(G69=3,(SUM(J69:Q69)/3*0.95)*2,IF(G69=2,(SUM(J69:Q69)/2*0.95)*3,IF(G69=1,(SUM(J69:Q69)/1*0.95)*4,)))))</f>
        <v>0</v>
      </c>
      <c r="J69" s="12">
        <v>0</v>
      </c>
      <c r="K69" s="12">
        <v>118</v>
      </c>
      <c r="L69" s="12">
        <v>116</v>
      </c>
      <c r="M69" s="12">
        <v>127</v>
      </c>
      <c r="N69" s="12">
        <v>112</v>
      </c>
      <c r="O69" s="6">
        <v>122</v>
      </c>
      <c r="P69" s="6">
        <v>120</v>
      </c>
      <c r="Q69" s="12">
        <v>108</v>
      </c>
      <c r="R69" s="12"/>
    </row>
    <row r="70" spans="1:18">
      <c r="A70" s="7">
        <f>RANK(H70,$H$7:$H$195,0)</f>
        <v>64</v>
      </c>
      <c r="B70" s="8" t="s">
        <v>26</v>
      </c>
      <c r="C70" s="9">
        <v>2009</v>
      </c>
      <c r="D70" s="9" t="s">
        <v>0</v>
      </c>
      <c r="E70" s="9" t="s">
        <v>5</v>
      </c>
      <c r="F70" s="10" t="s">
        <v>86</v>
      </c>
      <c r="G70" s="11">
        <f>COUNTIF(J70:Q70,"&gt;0")</f>
        <v>5</v>
      </c>
      <c r="H70" s="22">
        <f>IF($C$4=5,LARGE(I70:Q70,1)+LARGE(I70:Q70,2)+LARGE(I70:Q70,3)+LARGE(I70:Q70,4)+LARGE(I70:Q70,5))</f>
        <v>597</v>
      </c>
      <c r="I70" s="24">
        <f>IF(G70&gt;=5,0,IF(G70=4,SUM(J70:Q70)/4*0.95,IF(G70=3,(SUM(J70:Q70)/3*0.95)*2,IF(G70=2,(SUM(J70:Q70)/2*0.95)*3,IF(G70=1,(SUM(J70:Q70)/1*0.95)*4,)))))</f>
        <v>0</v>
      </c>
      <c r="J70" s="12">
        <v>125</v>
      </c>
      <c r="K70" s="12">
        <v>110</v>
      </c>
      <c r="L70" s="12">
        <v>112</v>
      </c>
      <c r="M70" s="12">
        <v>130</v>
      </c>
      <c r="N70" s="12">
        <v>120</v>
      </c>
      <c r="O70" s="12">
        <v>0</v>
      </c>
      <c r="P70" s="6">
        <v>0</v>
      </c>
      <c r="Q70" s="6">
        <v>0</v>
      </c>
      <c r="R70" s="12"/>
    </row>
    <row r="71" spans="1:18">
      <c r="A71" s="7">
        <f>RANK(H71,$H$7:$H$195,0)</f>
        <v>65</v>
      </c>
      <c r="B71" s="8" t="s">
        <v>65</v>
      </c>
      <c r="C71" s="9">
        <v>2008</v>
      </c>
      <c r="D71" s="9" t="s">
        <v>2</v>
      </c>
      <c r="E71" s="9" t="s">
        <v>5</v>
      </c>
      <c r="F71" s="10" t="s">
        <v>8</v>
      </c>
      <c r="G71" s="11">
        <f>COUNTIF(J71:Q71,"&gt;0")</f>
        <v>3</v>
      </c>
      <c r="H71" s="22">
        <f>IF($C$4=5,LARGE(I71:Q71,1)+LARGE(I71:Q71,2)+LARGE(I71:Q71,3)+LARGE(I71:Q71,4)+LARGE(I71:Q71,5))</f>
        <v>596.16666666666663</v>
      </c>
      <c r="I71" s="24">
        <f>IF(G71&gt;=5,0,IF(G71=4,SUM(J71:Q71)/4*0.95,IF(G71=3,(SUM(J71:Q71)/3*0.95)*2,IF(G71=2,(SUM(J71:Q71)/2*0.95)*3,IF(G71=1,(SUM(J71:Q71)/1*0.95)*4,)))))</f>
        <v>231.16666666666666</v>
      </c>
      <c r="J71" s="12">
        <v>0</v>
      </c>
      <c r="K71" s="12">
        <v>127</v>
      </c>
      <c r="L71" s="12">
        <v>118</v>
      </c>
      <c r="M71" s="12">
        <v>0</v>
      </c>
      <c r="N71" s="12">
        <v>0</v>
      </c>
      <c r="O71" s="6">
        <v>120</v>
      </c>
      <c r="P71" s="6">
        <v>0</v>
      </c>
      <c r="Q71" s="6">
        <v>0</v>
      </c>
      <c r="R71" s="12"/>
    </row>
    <row r="72" spans="1:18">
      <c r="A72" s="7">
        <f>RANK(H72,$H$7:$H$195,0)</f>
        <v>66</v>
      </c>
      <c r="B72" s="8" t="s">
        <v>122</v>
      </c>
      <c r="C72" s="9">
        <v>2011</v>
      </c>
      <c r="D72" s="9" t="s">
        <v>9</v>
      </c>
      <c r="E72" s="9" t="s">
        <v>5</v>
      </c>
      <c r="F72" s="8" t="s">
        <v>7</v>
      </c>
      <c r="G72" s="11">
        <f>COUNTIF(J72:Q72,"&gt;0")</f>
        <v>8</v>
      </c>
      <c r="H72" s="22">
        <f>IF($C$4=5,LARGE(I72:Q72,1)+LARGE(I72:Q72,2)+LARGE(I72:Q72,3)+LARGE(I72:Q72,4)+LARGE(I72:Q72,5))</f>
        <v>588</v>
      </c>
      <c r="I72" s="24">
        <f>IF(G72&gt;=5,0,IF(G72=4,SUM(J72:Q72)/4*0.95,IF(G72=3,(SUM(J72:Q72)/3*0.95)*2,IF(G72=2,(SUM(J72:Q72)/2*0.95)*3,IF(G72=1,(SUM(J72:Q72)/1*0.95)*4,)))))</f>
        <v>0</v>
      </c>
      <c r="J72" s="12">
        <v>104</v>
      </c>
      <c r="K72" s="12">
        <v>83</v>
      </c>
      <c r="L72" s="12">
        <v>100</v>
      </c>
      <c r="M72" s="12">
        <v>116</v>
      </c>
      <c r="N72" s="12">
        <v>108</v>
      </c>
      <c r="O72" s="6">
        <v>116</v>
      </c>
      <c r="P72" s="6">
        <v>114</v>
      </c>
      <c r="Q72" s="11">
        <v>134</v>
      </c>
      <c r="R72" s="12"/>
    </row>
    <row r="73" spans="1:18">
      <c r="A73" s="7">
        <f>RANK(H73,$H$7:$H$195,0)</f>
        <v>67</v>
      </c>
      <c r="B73" s="8" t="s">
        <v>106</v>
      </c>
      <c r="C73" s="9">
        <v>2013</v>
      </c>
      <c r="D73" s="9" t="s">
        <v>10</v>
      </c>
      <c r="E73" s="9" t="s">
        <v>5</v>
      </c>
      <c r="F73" s="8" t="s">
        <v>36</v>
      </c>
      <c r="G73" s="11">
        <f>COUNTIF(J73:Q73,"&gt;0")</f>
        <v>3</v>
      </c>
      <c r="H73" s="22">
        <f>IF($C$4=5,LARGE(I73:Q73,1)+LARGE(I73:Q73,2)+LARGE(I73:Q73,3)+LARGE(I73:Q73,4)+LARGE(I73:Q73,5))</f>
        <v>581.4666666666667</v>
      </c>
      <c r="I73" s="24">
        <f>IF(G73&gt;=5,0,IF(G73=4,SUM(J73:Q73)/4*0.95,IF(G73=3,(SUM(J73:Q73)/3*0.95)*2,IF(G73=2,(SUM(J73:Q73)/2*0.95)*3,IF(G73=1,(SUM(J73:Q73)/1*0.95)*4,)))))</f>
        <v>225.46666666666667</v>
      </c>
      <c r="J73" s="12">
        <v>0</v>
      </c>
      <c r="K73" s="12">
        <v>0</v>
      </c>
      <c r="L73" s="12">
        <v>118</v>
      </c>
      <c r="M73" s="12">
        <v>120</v>
      </c>
      <c r="N73" s="12">
        <v>118</v>
      </c>
      <c r="O73" s="12">
        <v>0</v>
      </c>
      <c r="P73" s="6">
        <v>0</v>
      </c>
      <c r="Q73" s="6">
        <v>0</v>
      </c>
      <c r="R73" s="12"/>
    </row>
    <row r="74" spans="1:18">
      <c r="A74" s="7">
        <f>RANK(H74,$H$7:$H$195,0)</f>
        <v>68</v>
      </c>
      <c r="B74" s="8" t="s">
        <v>91</v>
      </c>
      <c r="C74" s="9">
        <v>2011</v>
      </c>
      <c r="D74" s="9" t="s">
        <v>9</v>
      </c>
      <c r="E74" s="9" t="s">
        <v>5</v>
      </c>
      <c r="F74" s="10" t="s">
        <v>49</v>
      </c>
      <c r="G74" s="11">
        <f>COUNTIF(J74:Q74,"&gt;0")</f>
        <v>6</v>
      </c>
      <c r="H74" s="22">
        <f>IF($C$4=5,LARGE(I74:Q74,1)+LARGE(I74:Q74,2)+LARGE(I74:Q74,3)+LARGE(I74:Q74,4)+LARGE(I74:Q74,5))</f>
        <v>580</v>
      </c>
      <c r="I74" s="24">
        <f>IF(G74&gt;=5,0,IF(G74=4,SUM(J74:Q74)/4*0.95,IF(G74=3,(SUM(J74:Q74)/3*0.95)*2,IF(G74=2,(SUM(J74:Q74)/2*0.95)*3,IF(G74=1,(SUM(J74:Q74)/1*0.95)*4,)))))</f>
        <v>0</v>
      </c>
      <c r="J74" s="12">
        <v>0</v>
      </c>
      <c r="K74" s="12">
        <v>112</v>
      </c>
      <c r="L74" s="12">
        <v>0</v>
      </c>
      <c r="M74" s="12">
        <v>119</v>
      </c>
      <c r="N74" s="12">
        <v>116</v>
      </c>
      <c r="O74" s="6">
        <v>110</v>
      </c>
      <c r="P74" s="6">
        <v>119</v>
      </c>
      <c r="Q74" s="12">
        <v>114</v>
      </c>
      <c r="R74" s="12"/>
    </row>
    <row r="75" spans="1:18">
      <c r="A75" s="7">
        <f>RANK(H75,$H$7:$H$195,0)</f>
        <v>69</v>
      </c>
      <c r="B75" s="8" t="s">
        <v>105</v>
      </c>
      <c r="C75" s="9">
        <v>2009</v>
      </c>
      <c r="D75" s="9" t="s">
        <v>0</v>
      </c>
      <c r="E75" s="9" t="s">
        <v>5</v>
      </c>
      <c r="F75" s="8" t="s">
        <v>36</v>
      </c>
      <c r="G75" s="11">
        <f>COUNTIF(J75:Q75,"&gt;0")</f>
        <v>8</v>
      </c>
      <c r="H75" s="22">
        <f>IF($C$4=5,LARGE(I75:Q75,1)+LARGE(I75:Q75,2)+LARGE(I75:Q75,3)+LARGE(I75:Q75,4)+LARGE(I75:Q75,5))</f>
        <v>572</v>
      </c>
      <c r="I75" s="24">
        <f>IF(G75&gt;=5,0,IF(G75=4,SUM(J75:Q75)/4*0.95,IF(G75=3,(SUM(J75:Q75)/3*0.95)*2,IF(G75=2,(SUM(J75:Q75)/2*0.95)*3,IF(G75=1,(SUM(J75:Q75)/1*0.95)*4,)))))</f>
        <v>0</v>
      </c>
      <c r="J75" s="12">
        <v>105</v>
      </c>
      <c r="K75" s="12">
        <v>106</v>
      </c>
      <c r="L75" s="12">
        <v>104</v>
      </c>
      <c r="M75" s="12">
        <v>114</v>
      </c>
      <c r="N75" s="12">
        <v>106</v>
      </c>
      <c r="O75" s="6">
        <v>114</v>
      </c>
      <c r="P75" s="6">
        <v>104</v>
      </c>
      <c r="Q75" s="12">
        <v>132</v>
      </c>
      <c r="R75" s="12"/>
    </row>
    <row r="76" spans="1:18">
      <c r="A76" s="7">
        <f>RANK(H76,$H$7:$H$195,0)</f>
        <v>70</v>
      </c>
      <c r="B76" s="8" t="s">
        <v>119</v>
      </c>
      <c r="C76" s="9">
        <v>2010</v>
      </c>
      <c r="D76" s="9" t="s">
        <v>0</v>
      </c>
      <c r="E76" s="9" t="s">
        <v>5</v>
      </c>
      <c r="F76" s="8" t="s">
        <v>7</v>
      </c>
      <c r="G76" s="11">
        <f>COUNTIF(J76:Q76,"&gt;0")</f>
        <v>6</v>
      </c>
      <c r="H76" s="22">
        <f>IF($C$4=5,LARGE(I76:Q76,1)+LARGE(I76:Q76,2)+LARGE(I76:Q76,3)+LARGE(I76:Q76,4)+LARGE(I76:Q76,5))</f>
        <v>570</v>
      </c>
      <c r="I76" s="24">
        <f>IF(G76&gt;=5,0,IF(G76=4,SUM(J76:Q76)/4*0.95,IF(G76=3,(SUM(J76:Q76)/3*0.95)*2,IF(G76=2,(SUM(J76:Q76)/2*0.95)*3,IF(G76=1,(SUM(J76:Q76)/1*0.95)*4,)))))</f>
        <v>0</v>
      </c>
      <c r="J76" s="12">
        <v>112</v>
      </c>
      <c r="K76" s="12">
        <v>102</v>
      </c>
      <c r="L76" s="12">
        <v>108</v>
      </c>
      <c r="M76" s="12">
        <v>0</v>
      </c>
      <c r="N76" s="12">
        <v>114</v>
      </c>
      <c r="O76" s="6">
        <v>106</v>
      </c>
      <c r="P76" s="6">
        <v>0</v>
      </c>
      <c r="Q76" s="12">
        <v>130</v>
      </c>
      <c r="R76" s="13"/>
    </row>
    <row r="77" spans="1:18">
      <c r="A77" s="7">
        <f>RANK(H77,$H$7:$H$195,0)</f>
        <v>71</v>
      </c>
      <c r="B77" s="8" t="s">
        <v>75</v>
      </c>
      <c r="C77" s="9">
        <v>2009</v>
      </c>
      <c r="D77" s="9" t="s">
        <v>0</v>
      </c>
      <c r="E77" s="9" t="s">
        <v>5</v>
      </c>
      <c r="F77" s="10" t="s">
        <v>7</v>
      </c>
      <c r="G77" s="11">
        <f>COUNTIF(J77:Q77,"&gt;0")</f>
        <v>5</v>
      </c>
      <c r="H77" s="22">
        <f>IF($C$4=5,LARGE(I77:Q77,1)+LARGE(I77:Q77,2)+LARGE(I77:Q77,3)+LARGE(I77:Q77,4)+LARGE(I77:Q77,5))</f>
        <v>558</v>
      </c>
      <c r="I77" s="24">
        <f>IF(G77&gt;=5,0,IF(G77=4,SUM(J77:Q77)/4*0.95,IF(G77=3,(SUM(J77:Q77)/3*0.95)*2,IF(G77=2,(SUM(J77:Q77)/2*0.95)*3,IF(G77=1,(SUM(J77:Q77)/1*0.95)*4,)))))</f>
        <v>0</v>
      </c>
      <c r="J77" s="12">
        <v>114</v>
      </c>
      <c r="K77" s="12">
        <v>0</v>
      </c>
      <c r="L77" s="12">
        <v>110</v>
      </c>
      <c r="M77" s="12">
        <v>120</v>
      </c>
      <c r="N77" s="12">
        <v>0</v>
      </c>
      <c r="O77" s="6">
        <v>104</v>
      </c>
      <c r="P77" s="6">
        <v>110</v>
      </c>
      <c r="Q77" s="12">
        <v>0</v>
      </c>
      <c r="R77" s="12"/>
    </row>
    <row r="78" spans="1:18">
      <c r="A78" s="7">
        <f>RANK(H78,$H$7:$H$195,0)</f>
        <v>72</v>
      </c>
      <c r="B78" s="8" t="s">
        <v>123</v>
      </c>
      <c r="C78" s="9">
        <v>2009</v>
      </c>
      <c r="D78" s="9" t="s">
        <v>0</v>
      </c>
      <c r="E78" s="9" t="s">
        <v>5</v>
      </c>
      <c r="F78" s="8" t="s">
        <v>7</v>
      </c>
      <c r="G78" s="11">
        <f>COUNTIF(J78:Q78,"&gt;0")</f>
        <v>6</v>
      </c>
      <c r="H78" s="22">
        <f>IF($C$4=5,LARGE(I78:Q78,1)+LARGE(I78:Q78,2)+LARGE(I78:Q78,3)+LARGE(I78:Q78,4)+LARGE(I78:Q78,5))</f>
        <v>557</v>
      </c>
      <c r="I78" s="24">
        <f>IF(G78&gt;=5,0,IF(G78=4,SUM(J78:Q78)/4*0.95,IF(G78=3,(SUM(J78:Q78)/3*0.95)*2,IF(G78=2,(SUM(J78:Q78)/2*0.95)*3,IF(G78=1,(SUM(J78:Q78)/1*0.95)*4,)))))</f>
        <v>0</v>
      </c>
      <c r="J78" s="12">
        <v>87</v>
      </c>
      <c r="K78" s="12">
        <v>0</v>
      </c>
      <c r="L78" s="12">
        <v>104</v>
      </c>
      <c r="M78" s="12">
        <v>118</v>
      </c>
      <c r="N78" s="12">
        <v>0</v>
      </c>
      <c r="O78" s="6">
        <v>100</v>
      </c>
      <c r="P78" s="6">
        <v>107</v>
      </c>
      <c r="Q78" s="11">
        <v>128</v>
      </c>
      <c r="R78" s="12"/>
    </row>
    <row r="79" spans="1:18">
      <c r="A79" s="7">
        <f>RANK(H79,$H$7:$H$195,0)</f>
        <v>73</v>
      </c>
      <c r="B79" s="8" t="s">
        <v>216</v>
      </c>
      <c r="C79" s="9">
        <v>2008</v>
      </c>
      <c r="D79" s="9" t="s">
        <v>2</v>
      </c>
      <c r="E79" s="9" t="s">
        <v>5</v>
      </c>
      <c r="F79" s="8" t="s">
        <v>128</v>
      </c>
      <c r="G79" s="11">
        <f>COUNTIF(J79:Q79,"&gt;0")</f>
        <v>2</v>
      </c>
      <c r="H79" s="22">
        <f>IF($C$4=5,LARGE(I79:Q79,1)+LARGE(I79:Q79,2)+LARGE(I79:Q79,3)+LARGE(I79:Q79,4)+LARGE(I79:Q79,5))</f>
        <v>552.9</v>
      </c>
      <c r="I79" s="24">
        <f>IF(G79&gt;=5,0,IF(G79=4,SUM(J79:Q79)/4*0.95,IF(G79=3,(SUM(J79:Q79)/3*0.95)*2,IF(G79=2,(SUM(J79:Q79)/2*0.95)*3,IF(G79=1,(SUM(J79:Q79)/1*0.95)*4,)))))</f>
        <v>324.89999999999998</v>
      </c>
      <c r="J79" s="12">
        <v>104</v>
      </c>
      <c r="K79" s="12">
        <v>0</v>
      </c>
      <c r="L79" s="12">
        <v>0</v>
      </c>
      <c r="M79" s="12">
        <v>0</v>
      </c>
      <c r="N79" s="12">
        <v>0</v>
      </c>
      <c r="O79" s="12">
        <v>0</v>
      </c>
      <c r="P79" s="6">
        <v>124</v>
      </c>
      <c r="Q79" s="6">
        <v>0</v>
      </c>
      <c r="R79" s="36" t="s">
        <v>242</v>
      </c>
    </row>
    <row r="80" spans="1:18">
      <c r="A80" s="7">
        <f>RANK(H80,$H$7:$H$195,0)</f>
        <v>74</v>
      </c>
      <c r="B80" s="15" t="s">
        <v>79</v>
      </c>
      <c r="C80" s="16">
        <v>2011</v>
      </c>
      <c r="D80" s="17" t="s">
        <v>9</v>
      </c>
      <c r="E80" s="16" t="s">
        <v>6</v>
      </c>
      <c r="F80" s="18" t="s">
        <v>54</v>
      </c>
      <c r="G80" s="11">
        <f>COUNTIF(J80:Q80,"&gt;0")</f>
        <v>5</v>
      </c>
      <c r="H80" s="22">
        <f>IF($C$4=5,LARGE(I80:Q80,1)+LARGE(I80:Q80,2)+LARGE(I80:Q80,3)+LARGE(I80:Q80,4)+LARGE(I80:Q80,5))</f>
        <v>549</v>
      </c>
      <c r="I80" s="24">
        <f>IF(G80&gt;=5,0,IF(G80=4,SUM(J80:Q80)/4*0.95,IF(G80=3,(SUM(J80:Q80)/3*0.95)*2,IF(G80=2,(SUM(J80:Q80)/2*0.95)*3,IF(G80=1,(SUM(J80:Q80)/1*0.95)*4,)))))</f>
        <v>0</v>
      </c>
      <c r="J80" s="12">
        <v>118</v>
      </c>
      <c r="K80" s="12">
        <v>0</v>
      </c>
      <c r="L80" s="12">
        <v>0</v>
      </c>
      <c r="M80" s="12">
        <v>107</v>
      </c>
      <c r="N80" s="12">
        <v>107</v>
      </c>
      <c r="O80" s="12">
        <v>0</v>
      </c>
      <c r="P80" s="6">
        <v>99</v>
      </c>
      <c r="Q80" s="12">
        <v>118</v>
      </c>
      <c r="R80" s="12"/>
    </row>
    <row r="81" spans="1:18">
      <c r="A81" s="7">
        <f>RANK(H81,$H$7:$H$195,0)</f>
        <v>75</v>
      </c>
      <c r="B81" s="8" t="s">
        <v>217</v>
      </c>
      <c r="C81" s="9">
        <v>2005</v>
      </c>
      <c r="D81" s="9" t="s">
        <v>3</v>
      </c>
      <c r="E81" s="9" t="s">
        <v>5</v>
      </c>
      <c r="F81" s="8" t="s">
        <v>36</v>
      </c>
      <c r="G81" s="11">
        <f>COUNTIF(J81:Q81,"&gt;0")</f>
        <v>2</v>
      </c>
      <c r="H81" s="22">
        <f>IF($C$4=5,LARGE(I81:Q81,1)+LARGE(I81:Q81,2)+LARGE(I81:Q81,3)+LARGE(I81:Q81,4)+LARGE(I81:Q81,5))</f>
        <v>548.04999999999995</v>
      </c>
      <c r="I81" s="24">
        <f>IF(G81&gt;=5,0,IF(G81=4,SUM(J81:Q81)/4*0.95,IF(G81=3,(SUM(J81:Q81)/3*0.95)*2,IF(G81=2,(SUM(J81:Q81)/2*0.95)*3,IF(G81=1,(SUM(J81:Q81)/1*0.95)*4,)))))</f>
        <v>322.04999999999995</v>
      </c>
      <c r="J81" s="12">
        <v>0</v>
      </c>
      <c r="K81" s="12">
        <v>0</v>
      </c>
      <c r="L81" s="12">
        <v>0</v>
      </c>
      <c r="M81" s="12">
        <v>0</v>
      </c>
      <c r="N81" s="12">
        <v>0</v>
      </c>
      <c r="O81" s="12">
        <v>0</v>
      </c>
      <c r="P81" s="6">
        <v>84</v>
      </c>
      <c r="Q81" s="6">
        <v>142</v>
      </c>
      <c r="R81" s="12" t="s">
        <v>98</v>
      </c>
    </row>
    <row r="82" spans="1:18">
      <c r="A82" s="7">
        <f>RANK(H82,$H$7:$H$195,0)</f>
        <v>76</v>
      </c>
      <c r="B82" s="8" t="s">
        <v>84</v>
      </c>
      <c r="C82" s="9">
        <v>2011</v>
      </c>
      <c r="D82" s="9" t="s">
        <v>9</v>
      </c>
      <c r="E82" s="9" t="s">
        <v>5</v>
      </c>
      <c r="F82" s="10" t="s">
        <v>7</v>
      </c>
      <c r="G82" s="11">
        <f>COUNTIF(J82:Q82,"&gt;0")</f>
        <v>7</v>
      </c>
      <c r="H82" s="22">
        <f>IF($C$4=5,LARGE(I82:Q82,1)+LARGE(I82:Q82,2)+LARGE(I82:Q82,3)+LARGE(I82:Q82,4)+LARGE(I82:Q82,5))</f>
        <v>548</v>
      </c>
      <c r="I82" s="24">
        <f>IF(G82&gt;=5,0,IF(G82=4,SUM(J82:Q82)/4*0.95,IF(G82=3,(SUM(J82:Q82)/3*0.95)*2,IF(G82=2,(SUM(J82:Q82)/2*0.95)*3,IF(G82=1,(SUM(J82:Q82)/1*0.95)*4,)))))</f>
        <v>0</v>
      </c>
      <c r="J82" s="12">
        <v>110</v>
      </c>
      <c r="K82" s="12">
        <v>104</v>
      </c>
      <c r="L82" s="12">
        <v>107</v>
      </c>
      <c r="M82" s="12">
        <v>118</v>
      </c>
      <c r="N82" s="12">
        <v>104</v>
      </c>
      <c r="O82" s="6">
        <v>107</v>
      </c>
      <c r="P82" s="6">
        <v>106</v>
      </c>
      <c r="Q82" s="12">
        <v>0</v>
      </c>
      <c r="R82" s="12"/>
    </row>
    <row r="83" spans="1:18">
      <c r="A83" s="7">
        <f>RANK(H83,$H$7:$H$195,0)</f>
        <v>77</v>
      </c>
      <c r="B83" s="8" t="s">
        <v>191</v>
      </c>
      <c r="C83" s="9">
        <v>2009</v>
      </c>
      <c r="D83" s="9" t="s">
        <v>0</v>
      </c>
      <c r="E83" s="9" t="s">
        <v>5</v>
      </c>
      <c r="F83" s="8" t="s">
        <v>190</v>
      </c>
      <c r="G83" s="11">
        <f>COUNTIF(J83:Q83,"&gt;0")</f>
        <v>4</v>
      </c>
      <c r="H83" s="22">
        <f>IF($C$4=5,LARGE(I83:Q83,1)+LARGE(I83:Q83,2)+LARGE(I83:Q83,3)+LARGE(I83:Q83,4)+LARGE(I83:Q83,5))</f>
        <v>544.5</v>
      </c>
      <c r="I83" s="24">
        <f>IF(G83&gt;=5,0,IF(G83=4,SUM(J83:Q83)/4*0.95,IF(G83=3,(SUM(J83:Q83)/3*0.95)*2,IF(G83=2,(SUM(J83:Q83)/2*0.95)*3,IF(G83=1,(SUM(J83:Q83)/1*0.95)*4,)))))</f>
        <v>104.5</v>
      </c>
      <c r="J83" s="12">
        <v>0</v>
      </c>
      <c r="K83" s="12">
        <v>0</v>
      </c>
      <c r="L83" s="12">
        <v>84</v>
      </c>
      <c r="M83" s="12">
        <v>104</v>
      </c>
      <c r="N83" s="12">
        <v>0</v>
      </c>
      <c r="O83" s="6">
        <v>124</v>
      </c>
      <c r="P83" s="6">
        <v>128</v>
      </c>
      <c r="Q83" s="12">
        <v>0</v>
      </c>
      <c r="R83" s="13"/>
    </row>
    <row r="84" spans="1:18">
      <c r="A84" s="7">
        <f>RANK(H84,$H$7:$H$195,0)</f>
        <v>78</v>
      </c>
      <c r="B84" s="8" t="s">
        <v>74</v>
      </c>
      <c r="C84" s="9">
        <v>2009</v>
      </c>
      <c r="D84" s="9" t="s">
        <v>0</v>
      </c>
      <c r="E84" s="9" t="s">
        <v>5</v>
      </c>
      <c r="F84" s="10" t="s">
        <v>36</v>
      </c>
      <c r="G84" s="11">
        <f>COUNTIF(J84:Q84,"&gt;0")</f>
        <v>2</v>
      </c>
      <c r="H84" s="22">
        <f>IF($C$4=5,LARGE(I84:Q84,1)+LARGE(I84:Q84,2)+LARGE(I84:Q84,3)+LARGE(I84:Q84,4)+LARGE(I84:Q84,5))</f>
        <v>540.77499999999998</v>
      </c>
      <c r="I84" s="24">
        <f>IF(G84&gt;=5,0,IF(G84=4,SUM(J84:Q84)/4*0.95,IF(G84=3,(SUM(J84:Q84)/3*0.95)*2,IF(G84=2,(SUM(J84:Q84)/2*0.95)*3,IF(G84=1,(SUM(J84:Q84)/1*0.95)*4,)))))</f>
        <v>317.77499999999998</v>
      </c>
      <c r="J84" s="12">
        <v>116</v>
      </c>
      <c r="K84" s="12">
        <v>107</v>
      </c>
      <c r="L84" s="12">
        <v>0</v>
      </c>
      <c r="M84" s="12">
        <v>0</v>
      </c>
      <c r="N84" s="12">
        <v>0</v>
      </c>
      <c r="O84" s="12">
        <v>0</v>
      </c>
      <c r="P84" s="6">
        <v>0</v>
      </c>
      <c r="Q84" s="12">
        <v>0</v>
      </c>
      <c r="R84" s="13"/>
    </row>
    <row r="85" spans="1:18">
      <c r="A85" s="7">
        <f>RANK(H85,$H$7:$H$195,0)</f>
        <v>79</v>
      </c>
      <c r="B85" s="8" t="s">
        <v>94</v>
      </c>
      <c r="C85" s="9">
        <v>2010</v>
      </c>
      <c r="D85" s="9" t="s">
        <v>0</v>
      </c>
      <c r="E85" s="9" t="s">
        <v>5</v>
      </c>
      <c r="F85" s="10" t="s">
        <v>49</v>
      </c>
      <c r="G85" s="11">
        <f>COUNTIF(J85:Q85,"&gt;0")</f>
        <v>5</v>
      </c>
      <c r="H85" s="22">
        <f>IF($C$4=5,LARGE(I85:Q85,1)+LARGE(I85:Q85,2)+LARGE(I85:Q85,3)+LARGE(I85:Q85,4)+LARGE(I85:Q85,5))</f>
        <v>538</v>
      </c>
      <c r="I85" s="24">
        <f>IF(G85&gt;=5,0,IF(G85=4,SUM(J85:Q85)/4*0.95,IF(G85=3,(SUM(J85:Q85)/3*0.95)*2,IF(G85=2,(SUM(J85:Q85)/2*0.95)*3,IF(G85=1,(SUM(J85:Q85)/1*0.95)*4,)))))</f>
        <v>0</v>
      </c>
      <c r="J85" s="12">
        <v>0</v>
      </c>
      <c r="K85" s="12">
        <v>100</v>
      </c>
      <c r="L85" s="12">
        <v>106</v>
      </c>
      <c r="M85" s="12">
        <v>110</v>
      </c>
      <c r="N85" s="12">
        <v>110</v>
      </c>
      <c r="O85" s="6">
        <v>112</v>
      </c>
      <c r="P85" s="6">
        <v>0</v>
      </c>
      <c r="Q85" s="12">
        <v>0</v>
      </c>
      <c r="R85" s="12"/>
    </row>
    <row r="86" spans="1:18">
      <c r="A86" s="7">
        <f>RANK(H86,$H$7:$H$195,0)</f>
        <v>80</v>
      </c>
      <c r="B86" s="8" t="s">
        <v>218</v>
      </c>
      <c r="C86" s="9">
        <v>2005</v>
      </c>
      <c r="D86" s="9" t="s">
        <v>3</v>
      </c>
      <c r="E86" s="9" t="s">
        <v>5</v>
      </c>
      <c r="F86" s="8" t="s">
        <v>36</v>
      </c>
      <c r="G86" s="11">
        <f>COUNTIF(J86:Q86,"&gt;0")</f>
        <v>2</v>
      </c>
      <c r="H86" s="22">
        <f>IF($C$4=5,LARGE(I86:Q86,1)+LARGE(I86:Q86,2)+LARGE(I86:Q86,3)+LARGE(I86:Q86,4)+LARGE(I86:Q86,5))</f>
        <v>533.5</v>
      </c>
      <c r="I86" s="24">
        <f>IF(G86&gt;=5,0,IF(G86=4,SUM(J86:Q86)/4*0.95,IF(G86=3,(SUM(J86:Q86)/3*0.95)*2,IF(G86=2,(SUM(J86:Q86)/2*0.95)*3,IF(G86=1,(SUM(J86:Q86)/1*0.95)*4,)))))</f>
        <v>313.5</v>
      </c>
      <c r="J86" s="12">
        <v>0</v>
      </c>
      <c r="K86" s="12">
        <v>0</v>
      </c>
      <c r="L86" s="12">
        <v>0</v>
      </c>
      <c r="M86" s="12">
        <v>0</v>
      </c>
      <c r="N86" s="12">
        <v>0</v>
      </c>
      <c r="O86" s="12">
        <v>0</v>
      </c>
      <c r="P86" s="6">
        <v>82</v>
      </c>
      <c r="Q86" s="6">
        <v>138</v>
      </c>
      <c r="R86" s="12"/>
    </row>
    <row r="87" spans="1:18">
      <c r="A87" s="7">
        <f>RANK(H87,$H$7:$H$195,0)</f>
        <v>81</v>
      </c>
      <c r="B87" s="8" t="s">
        <v>158</v>
      </c>
      <c r="C87" s="9">
        <v>2010</v>
      </c>
      <c r="D87" s="9" t="s">
        <v>0</v>
      </c>
      <c r="E87" s="9" t="s">
        <v>5</v>
      </c>
      <c r="F87" s="8" t="s">
        <v>7</v>
      </c>
      <c r="G87" s="11">
        <f>COUNTIF(J87:Q87,"&gt;0")</f>
        <v>6</v>
      </c>
      <c r="H87" s="22">
        <f>IF($C$4=5,LARGE(I87:Q87,1)+LARGE(I87:Q87,2)+LARGE(I87:Q87,3)+LARGE(I87:Q87,4)+LARGE(I87:Q87,5))</f>
        <v>528</v>
      </c>
      <c r="I87" s="24">
        <f>IF(G87&gt;=5,0,IF(G87=4,SUM(J87:Q87)/4*0.95,IF(G87=3,(SUM(J87:Q87)/3*0.95)*2,IF(G87=2,(SUM(J87:Q87)/2*0.95)*3,IF(G87=1,(SUM(J87:Q87)/1*0.95)*4,)))))</f>
        <v>0</v>
      </c>
      <c r="J87" s="12">
        <v>0</v>
      </c>
      <c r="K87" s="12">
        <v>0</v>
      </c>
      <c r="L87" s="12">
        <v>68</v>
      </c>
      <c r="M87" s="12">
        <v>100</v>
      </c>
      <c r="N87" s="12">
        <v>118</v>
      </c>
      <c r="O87" s="6">
        <v>84</v>
      </c>
      <c r="P87" s="6">
        <v>104</v>
      </c>
      <c r="Q87" s="12">
        <v>122</v>
      </c>
      <c r="R87" s="12" t="s">
        <v>100</v>
      </c>
    </row>
    <row r="88" spans="1:18">
      <c r="A88" s="7">
        <f>RANK(H88,$H$7:$H$195,0)</f>
        <v>82</v>
      </c>
      <c r="B88" s="8" t="s">
        <v>120</v>
      </c>
      <c r="C88" s="9">
        <v>2009</v>
      </c>
      <c r="D88" s="9" t="s">
        <v>0</v>
      </c>
      <c r="E88" s="9" t="s">
        <v>5</v>
      </c>
      <c r="F88" s="8" t="s">
        <v>7</v>
      </c>
      <c r="G88" s="11">
        <f>COUNTIF(J88:Q88,"&gt;0")</f>
        <v>6</v>
      </c>
      <c r="H88" s="22">
        <f>IF($C$4=5,LARGE(I88:Q88,1)+LARGE(I88:Q88,2)+LARGE(I88:Q88,3)+LARGE(I88:Q88,4)+LARGE(I88:Q88,5))</f>
        <v>527</v>
      </c>
      <c r="I88" s="24">
        <f>IF(G88&gt;=5,0,IF(G88=4,SUM(J88:Q88)/4*0.95,IF(G88=3,(SUM(J88:Q88)/3*0.95)*2,IF(G88=2,(SUM(J88:Q88)/2*0.95)*3,IF(G88=1,(SUM(J88:Q88)/1*0.95)*4,)))))</f>
        <v>0</v>
      </c>
      <c r="J88" s="12">
        <v>108</v>
      </c>
      <c r="K88" s="12">
        <v>88</v>
      </c>
      <c r="L88" s="12">
        <v>0</v>
      </c>
      <c r="M88" s="12">
        <v>0</v>
      </c>
      <c r="N88" s="12">
        <v>100</v>
      </c>
      <c r="O88" s="6">
        <v>100</v>
      </c>
      <c r="P88" s="6">
        <v>92</v>
      </c>
      <c r="Q88" s="12">
        <v>127</v>
      </c>
      <c r="R88" s="12"/>
    </row>
    <row r="89" spans="1:18">
      <c r="A89" s="7">
        <f>RANK(H89,$H$7:$H$195,0)</f>
        <v>83</v>
      </c>
      <c r="B89" s="8" t="s">
        <v>138</v>
      </c>
      <c r="C89" s="9">
        <v>2012</v>
      </c>
      <c r="D89" s="9" t="s">
        <v>9</v>
      </c>
      <c r="E89" s="9" t="s">
        <v>5</v>
      </c>
      <c r="F89" s="8" t="s">
        <v>41</v>
      </c>
      <c r="G89" s="11">
        <f>COUNTIF(J89:Q89,"&gt;0")</f>
        <v>6</v>
      </c>
      <c r="H89" s="22">
        <f>IF($C$4=5,LARGE(I89:Q89,1)+LARGE(I89:Q89,2)+LARGE(I89:Q89,3)+LARGE(I89:Q89,4)+LARGE(I89:Q89,5))</f>
        <v>526</v>
      </c>
      <c r="I89" s="24">
        <f>IF(G89&gt;=5,0,IF(G89=4,SUM(J89:Q89)/4*0.95,IF(G89=3,(SUM(J89:Q89)/3*0.95)*2,IF(G89=2,(SUM(J89:Q89)/2*0.95)*3,IF(G89=1,(SUM(J89:Q89)/1*0.95)*4,)))))</f>
        <v>0</v>
      </c>
      <c r="J89" s="12">
        <v>0</v>
      </c>
      <c r="K89" s="12">
        <v>94</v>
      </c>
      <c r="L89" s="12">
        <v>98</v>
      </c>
      <c r="M89" s="12">
        <v>112</v>
      </c>
      <c r="N89" s="12">
        <v>0</v>
      </c>
      <c r="O89" s="6">
        <v>88</v>
      </c>
      <c r="P89" s="6">
        <v>96</v>
      </c>
      <c r="Q89" s="12">
        <v>126</v>
      </c>
      <c r="R89" s="12"/>
    </row>
    <row r="90" spans="1:18">
      <c r="A90" s="7">
        <f>RANK(H90,$H$7:$H$195,0)</f>
        <v>84</v>
      </c>
      <c r="B90" s="8" t="s">
        <v>71</v>
      </c>
      <c r="C90" s="9">
        <v>2011</v>
      </c>
      <c r="D90" s="9" t="s">
        <v>9</v>
      </c>
      <c r="E90" s="9" t="s">
        <v>5</v>
      </c>
      <c r="F90" s="10" t="s">
        <v>1</v>
      </c>
      <c r="G90" s="11">
        <f>COUNTIF(J90:Q90,"&gt;0")</f>
        <v>7</v>
      </c>
      <c r="H90" s="22">
        <f>IF($C$4=5,LARGE(I90:Q90,1)+LARGE(I90:Q90,2)+LARGE(I90:Q90,3)+LARGE(I90:Q90,4)+LARGE(I90:Q90,5))</f>
        <v>523</v>
      </c>
      <c r="I90" s="24">
        <f>IF(G90&gt;=5,0,IF(G90=4,SUM(J90:Q90)/4*0.95,IF(G90=3,(SUM(J90:Q90)/3*0.95)*2,IF(G90=2,(SUM(J90:Q90)/2*0.95)*3,IF(G90=1,(SUM(J90:Q90)/1*0.95)*4,)))))</f>
        <v>0</v>
      </c>
      <c r="J90" s="12">
        <v>94</v>
      </c>
      <c r="K90" s="12">
        <v>105</v>
      </c>
      <c r="L90" s="12">
        <v>100</v>
      </c>
      <c r="M90" s="12">
        <v>90</v>
      </c>
      <c r="N90" s="12">
        <v>99</v>
      </c>
      <c r="O90" s="6">
        <v>92</v>
      </c>
      <c r="P90" s="6">
        <v>0</v>
      </c>
      <c r="Q90" s="12">
        <v>125</v>
      </c>
      <c r="R90" s="13"/>
    </row>
    <row r="91" spans="1:18">
      <c r="A91" s="7">
        <f>RANK(H91,$H$7:$H$195,0)</f>
        <v>85</v>
      </c>
      <c r="B91" s="8" t="s">
        <v>131</v>
      </c>
      <c r="C91" s="9">
        <v>2007</v>
      </c>
      <c r="D91" s="9" t="s">
        <v>2</v>
      </c>
      <c r="E91" s="9" t="s">
        <v>5</v>
      </c>
      <c r="F91" s="8" t="s">
        <v>126</v>
      </c>
      <c r="G91" s="11">
        <f>COUNTIF(J91:Q91,"&gt;0")</f>
        <v>3</v>
      </c>
      <c r="H91" s="22">
        <f>IF($C$4=5,LARGE(I91:Q91,1)+LARGE(I91:Q91,2)+LARGE(I91:Q91,3)+LARGE(I91:Q91,4)+LARGE(I91:Q91,5))</f>
        <v>519.4</v>
      </c>
      <c r="I91" s="24">
        <f>IF(G91&gt;=5,0,IF(G91=4,SUM(J91:Q91)/4*0.95,IF(G91=3,(SUM(J91:Q91)/3*0.95)*2,IF(G91=2,(SUM(J91:Q91)/2*0.95)*3,IF(G91=1,(SUM(J91:Q91)/1*0.95)*4,)))))</f>
        <v>201.39999999999998</v>
      </c>
      <c r="J91" s="12">
        <v>98</v>
      </c>
      <c r="K91" s="12">
        <v>0</v>
      </c>
      <c r="L91" s="12">
        <v>102</v>
      </c>
      <c r="M91" s="12">
        <v>0</v>
      </c>
      <c r="N91" s="12">
        <v>0</v>
      </c>
      <c r="O91" s="12">
        <v>0</v>
      </c>
      <c r="P91" s="6">
        <v>118</v>
      </c>
      <c r="Q91" s="11">
        <v>0</v>
      </c>
      <c r="R91" s="13"/>
    </row>
    <row r="92" spans="1:18">
      <c r="A92" s="7">
        <f>RANK(H92,$H$7:$H$195,0)</f>
        <v>86</v>
      </c>
      <c r="B92" s="8" t="s">
        <v>153</v>
      </c>
      <c r="C92" s="9">
        <v>2005</v>
      </c>
      <c r="D92" s="9" t="s">
        <v>3</v>
      </c>
      <c r="E92" s="9" t="s">
        <v>5</v>
      </c>
      <c r="F92" s="8" t="s">
        <v>1</v>
      </c>
      <c r="G92" s="11">
        <f>COUNTIF(J92:Q92,"&gt;0")</f>
        <v>6</v>
      </c>
      <c r="H92" s="22">
        <f>IF($C$4=5,LARGE(I92:Q92,1)+LARGE(I92:Q92,2)+LARGE(I92:Q92,3)+LARGE(I92:Q92,4)+LARGE(I92:Q92,5))</f>
        <v>517</v>
      </c>
      <c r="I92" s="24">
        <f>IF(G92&gt;=5,0,IF(G92=4,SUM(J92:Q92)/4*0.95,IF(G92=3,(SUM(J92:Q92)/3*0.95)*2,IF(G92=2,(SUM(J92:Q92)/2*0.95)*3,IF(G92=1,(SUM(J92:Q92)/1*0.95)*4,)))))</f>
        <v>0</v>
      </c>
      <c r="J92" s="12">
        <v>0</v>
      </c>
      <c r="K92" s="12">
        <v>0</v>
      </c>
      <c r="L92" s="12">
        <v>78</v>
      </c>
      <c r="M92" s="12">
        <v>88</v>
      </c>
      <c r="N92" s="12">
        <v>102</v>
      </c>
      <c r="O92" s="6">
        <v>105</v>
      </c>
      <c r="P92" s="6">
        <v>98</v>
      </c>
      <c r="Q92" s="12">
        <v>124</v>
      </c>
      <c r="R92" s="13"/>
    </row>
    <row r="93" spans="1:18">
      <c r="A93" s="7">
        <f>RANK(H93,$H$7:$H$195,0)</f>
        <v>87</v>
      </c>
      <c r="B93" s="8" t="s">
        <v>151</v>
      </c>
      <c r="C93" s="9">
        <v>2008</v>
      </c>
      <c r="D93" s="9" t="s">
        <v>2</v>
      </c>
      <c r="E93" s="9" t="s">
        <v>5</v>
      </c>
      <c r="F93" s="14" t="s">
        <v>231</v>
      </c>
      <c r="G93" s="11">
        <f>COUNTIF(J93:Q93,"&gt;0")</f>
        <v>5</v>
      </c>
      <c r="H93" s="22">
        <f>IF($C$4=5,LARGE(I93:Q93,1)+LARGE(I93:Q93,2)+LARGE(I93:Q93,3)+LARGE(I93:Q93,4)+LARGE(I93:Q93,5))</f>
        <v>516</v>
      </c>
      <c r="I93" s="24">
        <f>IF(G93&gt;=5,0,IF(G93=4,SUM(J93:Q93)/4*0.95,IF(G93=3,(SUM(J93:Q93)/3*0.95)*2,IF(G93=2,(SUM(J93:Q93)/2*0.95)*3,IF(G93=1,(SUM(J93:Q93)/1*0.95)*4,)))))</f>
        <v>0</v>
      </c>
      <c r="J93" s="12">
        <v>0</v>
      </c>
      <c r="K93" s="12">
        <v>0</v>
      </c>
      <c r="L93" s="12">
        <v>82</v>
      </c>
      <c r="M93" s="12">
        <v>0</v>
      </c>
      <c r="N93" s="12">
        <v>104</v>
      </c>
      <c r="O93" s="6">
        <v>118</v>
      </c>
      <c r="P93" s="6">
        <v>105</v>
      </c>
      <c r="Q93" s="12">
        <v>107</v>
      </c>
      <c r="R93" s="12"/>
    </row>
    <row r="94" spans="1:18">
      <c r="A94" s="7">
        <f>RANK(H94,$H$7:$H$195,0)</f>
        <v>88</v>
      </c>
      <c r="B94" s="8" t="s">
        <v>166</v>
      </c>
      <c r="C94" s="9">
        <v>2010</v>
      </c>
      <c r="D94" s="9" t="s">
        <v>0</v>
      </c>
      <c r="E94" s="9" t="s">
        <v>5</v>
      </c>
      <c r="F94" s="8" t="s">
        <v>167</v>
      </c>
      <c r="G94" s="11">
        <f>COUNTIF(J94:Q94,"&gt;0")</f>
        <v>4</v>
      </c>
      <c r="H94" s="22">
        <f>IF($C$4=5,LARGE(I94:Q94,1)+LARGE(I94:Q94,2)+LARGE(I94:Q94,3)+LARGE(I94:Q94,4)+LARGE(I94:Q94,5))</f>
        <v>512.32500000000005</v>
      </c>
      <c r="I94" s="24">
        <f>IF(G94&gt;=5,0,IF(G94=4,SUM(J94:Q94)/4*0.95,IF(G94=3,(SUM(J94:Q94)/3*0.95)*2,IF(G94=2,(SUM(J94:Q94)/2*0.95)*3,IF(G94=1,(SUM(J94:Q94)/1*0.95)*4,)))))</f>
        <v>98.324999999999989</v>
      </c>
      <c r="J94" s="12">
        <v>0</v>
      </c>
      <c r="K94" s="12">
        <v>0</v>
      </c>
      <c r="L94" s="12">
        <v>62</v>
      </c>
      <c r="M94" s="12">
        <v>102</v>
      </c>
      <c r="N94" s="12">
        <v>122</v>
      </c>
      <c r="O94" s="6">
        <v>128</v>
      </c>
      <c r="P94" s="6">
        <v>0</v>
      </c>
      <c r="Q94" s="12">
        <v>0</v>
      </c>
      <c r="R94" s="12"/>
    </row>
    <row r="95" spans="1:18">
      <c r="A95" s="7">
        <f>RANK(H95,$H$7:$H$195,0)</f>
        <v>89</v>
      </c>
      <c r="B95" s="8" t="s">
        <v>121</v>
      </c>
      <c r="C95" s="9">
        <v>2011</v>
      </c>
      <c r="D95" s="9" t="s">
        <v>9</v>
      </c>
      <c r="E95" s="9" t="s">
        <v>5</v>
      </c>
      <c r="F95" s="8" t="s">
        <v>7</v>
      </c>
      <c r="G95" s="11">
        <f>COUNTIF(J95:Q95,"&gt;0")</f>
        <v>1</v>
      </c>
      <c r="H95" s="22">
        <f>IF($C$4=5,LARGE(I95:Q95,1)+LARGE(I95:Q95,2)+LARGE(I95:Q95,3)+LARGE(I95:Q95,4)+LARGE(I95:Q95,5))</f>
        <v>508.79999999999995</v>
      </c>
      <c r="I95" s="24">
        <f>IF(G95&gt;=5,0,IF(G95=4,SUM(J95:Q95)/4*0.95,IF(G95=3,(SUM(J95:Q95)/3*0.95)*2,IF(G95=2,(SUM(J95:Q95)/2*0.95)*3,IF(G95=1,(SUM(J95:Q95)/1*0.95)*4,)))))</f>
        <v>402.79999999999995</v>
      </c>
      <c r="J95" s="12">
        <v>106</v>
      </c>
      <c r="K95" s="12">
        <v>0</v>
      </c>
      <c r="L95" s="12">
        <v>0</v>
      </c>
      <c r="M95" s="12">
        <v>0</v>
      </c>
      <c r="N95" s="12">
        <v>0</v>
      </c>
      <c r="O95" s="12">
        <v>0</v>
      </c>
      <c r="P95" s="6">
        <v>0</v>
      </c>
      <c r="Q95" s="12">
        <v>0</v>
      </c>
      <c r="R95" s="12"/>
    </row>
    <row r="96" spans="1:18">
      <c r="A96" s="7">
        <f>RANK(H96,$H$7:$H$195,0)</f>
        <v>90</v>
      </c>
      <c r="B96" s="31" t="s">
        <v>112</v>
      </c>
      <c r="C96" s="32">
        <v>2011</v>
      </c>
      <c r="D96" s="32" t="s">
        <v>9</v>
      </c>
      <c r="E96" s="32" t="s">
        <v>6</v>
      </c>
      <c r="F96" s="31" t="s">
        <v>86</v>
      </c>
      <c r="G96" s="11">
        <f>COUNTIF(J96:Q96,"&gt;0")</f>
        <v>5</v>
      </c>
      <c r="H96" s="22">
        <f>IF($C$4=5,LARGE(I96:Q96,1)+LARGE(I96:Q96,2)+LARGE(I96:Q96,3)+LARGE(I96:Q96,4)+LARGE(I96:Q96,5))</f>
        <v>506</v>
      </c>
      <c r="I96" s="24">
        <f>IF(G96&gt;=5,0,IF(G96=4,SUM(J96:Q96)/4*0.95,IF(G96=3,(SUM(J96:Q96)/3*0.95)*2,IF(G96=2,(SUM(J96:Q96)/2*0.95)*3,IF(G96=1,(SUM(J96:Q96)/1*0.95)*4,)))))</f>
        <v>0</v>
      </c>
      <c r="J96" s="12">
        <v>98</v>
      </c>
      <c r="K96" s="12">
        <v>79</v>
      </c>
      <c r="L96" s="12">
        <v>0</v>
      </c>
      <c r="M96" s="12">
        <v>105</v>
      </c>
      <c r="N96" s="12">
        <v>105</v>
      </c>
      <c r="O96" s="12">
        <v>0</v>
      </c>
      <c r="P96" s="6">
        <v>0</v>
      </c>
      <c r="Q96" s="12">
        <v>119</v>
      </c>
      <c r="R96" s="13"/>
    </row>
    <row r="97" spans="1:18">
      <c r="A97" s="7">
        <f>RANK(H97,$H$7:$H$195,0)</f>
        <v>90</v>
      </c>
      <c r="B97" s="8" t="s">
        <v>29</v>
      </c>
      <c r="C97" s="9">
        <v>2010</v>
      </c>
      <c r="D97" s="9" t="s">
        <v>0</v>
      </c>
      <c r="E97" s="9" t="s">
        <v>5</v>
      </c>
      <c r="F97" s="10" t="s">
        <v>49</v>
      </c>
      <c r="G97" s="11">
        <f>COUNTIF(J97:Q97,"&gt;0")</f>
        <v>5</v>
      </c>
      <c r="H97" s="22">
        <f>IF($C$4=5,LARGE(I97:Q97,1)+LARGE(I97:Q97,2)+LARGE(I97:Q97,3)+LARGE(I97:Q97,4)+LARGE(I97:Q97,5))</f>
        <v>506</v>
      </c>
      <c r="I97" s="24">
        <f>IF(G97&gt;=5,0,IF(G97=4,SUM(J97:Q97)/4*0.95,IF(G97=3,(SUM(J97:Q97)/3*0.95)*2,IF(G97=2,(SUM(J97:Q97)/2*0.95)*3,IF(G97=1,(SUM(J97:Q97)/1*0.95)*4,)))))</f>
        <v>0</v>
      </c>
      <c r="J97" s="12">
        <v>0</v>
      </c>
      <c r="K97" s="12">
        <v>96</v>
      </c>
      <c r="L97" s="12">
        <v>0</v>
      </c>
      <c r="M97" s="12">
        <v>106</v>
      </c>
      <c r="N97" s="12">
        <v>0</v>
      </c>
      <c r="O97" s="6">
        <v>98</v>
      </c>
      <c r="P97" s="6">
        <v>100</v>
      </c>
      <c r="Q97" s="12">
        <v>106</v>
      </c>
      <c r="R97" s="12"/>
    </row>
    <row r="98" spans="1:18">
      <c r="A98" s="7">
        <f>RANK(H98,$H$7:$H$195,0)</f>
        <v>92</v>
      </c>
      <c r="B98" s="8" t="s">
        <v>137</v>
      </c>
      <c r="C98" s="9">
        <v>2009</v>
      </c>
      <c r="D98" s="9" t="s">
        <v>0</v>
      </c>
      <c r="E98" s="9" t="s">
        <v>5</v>
      </c>
      <c r="F98" s="8" t="s">
        <v>7</v>
      </c>
      <c r="G98" s="11">
        <f>COUNTIF(J98:Q98,"&gt;0")</f>
        <v>5</v>
      </c>
      <c r="H98" s="22">
        <f>IF($C$4=5,LARGE(I98:Q98,1)+LARGE(I98:Q98,2)+LARGE(I98:Q98,3)+LARGE(I98:Q98,4)+LARGE(I98:Q98,5))</f>
        <v>500</v>
      </c>
      <c r="I98" s="24">
        <f>IF(G98&gt;=5,0,IF(G98=4,SUM(J98:Q98)/4*0.95,IF(G98=3,(SUM(J98:Q98)/3*0.95)*2,IF(G98=2,(SUM(J98:Q98)/2*0.95)*3,IF(G98=1,(SUM(J98:Q98)/1*0.95)*4,)))))</f>
        <v>0</v>
      </c>
      <c r="J98" s="12">
        <v>0</v>
      </c>
      <c r="K98" s="12">
        <v>98</v>
      </c>
      <c r="L98" s="12">
        <v>96</v>
      </c>
      <c r="M98" s="12">
        <v>108</v>
      </c>
      <c r="N98" s="12">
        <v>0</v>
      </c>
      <c r="O98" s="12">
        <v>0</v>
      </c>
      <c r="P98" s="6">
        <v>88</v>
      </c>
      <c r="Q98" s="12">
        <v>110</v>
      </c>
      <c r="R98" s="12"/>
    </row>
    <row r="99" spans="1:18">
      <c r="A99" s="7">
        <f>RANK(H99,$H$7:$H$195,0)</f>
        <v>93</v>
      </c>
      <c r="B99" s="31" t="s">
        <v>135</v>
      </c>
      <c r="C99" s="32">
        <v>2008</v>
      </c>
      <c r="D99" s="32" t="s">
        <v>2</v>
      </c>
      <c r="E99" s="32" t="s">
        <v>6</v>
      </c>
      <c r="F99" s="31" t="s">
        <v>136</v>
      </c>
      <c r="G99" s="11">
        <f>COUNTIF(J99:Q99,"&gt;0")</f>
        <v>1</v>
      </c>
      <c r="H99" s="22">
        <f>IF($C$4=5,LARGE(I99:Q99,1)+LARGE(I99:Q99,2)+LARGE(I99:Q99,3)+LARGE(I99:Q99,4)+LARGE(I99:Q99,5))</f>
        <v>499.2</v>
      </c>
      <c r="I99" s="24">
        <f>IF(G99&gt;=5,0,IF(G99=4,SUM(J99:Q99)/4*0.95,IF(G99=3,(SUM(J99:Q99)/3*0.95)*2,IF(G99=2,(SUM(J99:Q99)/2*0.95)*3,IF(G99=1,(SUM(J99:Q99)/1*0.95)*4,)))))</f>
        <v>395.2</v>
      </c>
      <c r="J99" s="12">
        <v>0</v>
      </c>
      <c r="K99" s="12">
        <v>104</v>
      </c>
      <c r="L99" s="12">
        <v>0</v>
      </c>
      <c r="M99" s="12">
        <v>0</v>
      </c>
      <c r="N99" s="12">
        <v>0</v>
      </c>
      <c r="O99" s="12">
        <v>0</v>
      </c>
      <c r="P99" s="6">
        <v>0</v>
      </c>
      <c r="Q99" s="6">
        <v>0</v>
      </c>
      <c r="R99" s="12"/>
    </row>
    <row r="100" spans="1:18">
      <c r="A100" s="7">
        <f>RANK(H100,$H$7:$H$195,0)</f>
        <v>94</v>
      </c>
      <c r="B100" s="8" t="s">
        <v>27</v>
      </c>
      <c r="C100" s="9">
        <v>2011</v>
      </c>
      <c r="D100" s="9" t="s">
        <v>9</v>
      </c>
      <c r="E100" s="9" t="s">
        <v>5</v>
      </c>
      <c r="F100" s="10" t="s">
        <v>86</v>
      </c>
      <c r="G100" s="11">
        <f>COUNTIF(J100:Q100,"&gt;0")</f>
        <v>4</v>
      </c>
      <c r="H100" s="22">
        <f>IF($C$4=5,LARGE(I100:Q100,1)+LARGE(I100:Q100,2)+LARGE(I100:Q100,3)+LARGE(I100:Q100,4)+LARGE(I100:Q100,5))</f>
        <v>496.23750000000001</v>
      </c>
      <c r="I100" s="24">
        <f>IF(G100&gt;=5,0,IF(G100=4,SUM(J100:Q100)/4*0.95,IF(G100=3,(SUM(J100:Q100)/3*0.95)*2,IF(G100=2,(SUM(J100:Q100)/2*0.95)*3,IF(G100=1,(SUM(J100:Q100)/1*0.95)*4,)))))</f>
        <v>95.237499999999997</v>
      </c>
      <c r="J100" s="12">
        <v>107</v>
      </c>
      <c r="K100" s="12">
        <v>0</v>
      </c>
      <c r="L100" s="12">
        <v>0</v>
      </c>
      <c r="M100" s="12">
        <v>0</v>
      </c>
      <c r="N100" s="12">
        <v>100</v>
      </c>
      <c r="O100" s="6">
        <v>94</v>
      </c>
      <c r="P100" s="6">
        <v>100</v>
      </c>
      <c r="Q100" s="6">
        <v>0</v>
      </c>
      <c r="R100" s="34" t="s">
        <v>241</v>
      </c>
    </row>
    <row r="101" spans="1:18">
      <c r="A101" s="7">
        <f>RANK(H101,$H$7:$H$195,0)</f>
        <v>95</v>
      </c>
      <c r="B101" s="8" t="s">
        <v>152</v>
      </c>
      <c r="C101" s="9">
        <v>2010</v>
      </c>
      <c r="D101" s="9" t="s">
        <v>0</v>
      </c>
      <c r="E101" s="9" t="s">
        <v>5</v>
      </c>
      <c r="F101" s="8" t="s">
        <v>31</v>
      </c>
      <c r="G101" s="11">
        <f>COUNTIF(J101:Q101,"&gt;0")</f>
        <v>6</v>
      </c>
      <c r="H101" s="22">
        <f>IF($C$4=5,LARGE(I101:Q101,1)+LARGE(I101:Q101,2)+LARGE(I101:Q101,3)+LARGE(I101:Q101,4)+LARGE(I101:Q101,5))</f>
        <v>490</v>
      </c>
      <c r="I101" s="24">
        <f>IF(G101&gt;=5,0,IF(G101=4,SUM(J101:Q101)/4*0.95,IF(G101=3,(SUM(J101:Q101)/3*0.95)*2,IF(G101=2,(SUM(J101:Q101)/2*0.95)*3,IF(G101=1,(SUM(J101:Q101)/1*0.95)*4,)))))</f>
        <v>0</v>
      </c>
      <c r="J101" s="12">
        <v>0</v>
      </c>
      <c r="K101" s="12">
        <v>0</v>
      </c>
      <c r="L101" s="12">
        <v>80</v>
      </c>
      <c r="M101" s="12">
        <v>98</v>
      </c>
      <c r="N101" s="12">
        <v>96</v>
      </c>
      <c r="O101" s="6">
        <v>82</v>
      </c>
      <c r="P101" s="6">
        <v>94</v>
      </c>
      <c r="Q101" s="12">
        <v>120</v>
      </c>
      <c r="R101" s="12" t="s">
        <v>101</v>
      </c>
    </row>
    <row r="102" spans="1:18">
      <c r="A102" s="7">
        <f>RANK(H102,$H$7:$H$195,0)</f>
        <v>96</v>
      </c>
      <c r="B102" s="8" t="s">
        <v>129</v>
      </c>
      <c r="C102" s="9">
        <v>2008</v>
      </c>
      <c r="D102" s="9" t="s">
        <v>2</v>
      </c>
      <c r="E102" s="9" t="s">
        <v>5</v>
      </c>
      <c r="F102" s="8" t="s">
        <v>128</v>
      </c>
      <c r="G102" s="11">
        <f>COUNTIF(J102:Q102,"&gt;0")</f>
        <v>1</v>
      </c>
      <c r="H102" s="22">
        <f>IF($C$4=5,LARGE(I102:Q102,1)+LARGE(I102:Q102,2)+LARGE(I102:Q102,3)+LARGE(I102:Q102,4)+LARGE(I102:Q102,5))</f>
        <v>489.59999999999997</v>
      </c>
      <c r="I102" s="24">
        <f>IF(G102&gt;=5,0,IF(G102=4,SUM(J102:Q102)/4*0.95,IF(G102=3,(SUM(J102:Q102)/3*0.95)*2,IF(G102=2,(SUM(J102:Q102)/2*0.95)*3,IF(G102=1,(SUM(J102:Q102)/1*0.95)*4,)))))</f>
        <v>387.59999999999997</v>
      </c>
      <c r="J102" s="12">
        <v>102</v>
      </c>
      <c r="K102" s="12">
        <v>0</v>
      </c>
      <c r="L102" s="12">
        <v>0</v>
      </c>
      <c r="M102" s="12">
        <v>0</v>
      </c>
      <c r="N102" s="12">
        <v>0</v>
      </c>
      <c r="O102" s="12">
        <v>0</v>
      </c>
      <c r="P102" s="6">
        <v>0</v>
      </c>
      <c r="Q102" s="6">
        <v>0</v>
      </c>
      <c r="R102" s="20"/>
    </row>
    <row r="103" spans="1:18">
      <c r="A103" s="7">
        <f>RANK(H103,$H$7:$H$195,0)</f>
        <v>97</v>
      </c>
      <c r="B103" s="8" t="s">
        <v>194</v>
      </c>
      <c r="C103" s="9">
        <v>2011</v>
      </c>
      <c r="D103" s="9" t="s">
        <v>9</v>
      </c>
      <c r="E103" s="9" t="s">
        <v>5</v>
      </c>
      <c r="F103" s="8" t="s">
        <v>7</v>
      </c>
      <c r="G103" s="11">
        <f>COUNTIF(J103:Q103,"&gt;0")</f>
        <v>4</v>
      </c>
      <c r="H103" s="22">
        <f>IF($C$4=5,LARGE(I103:Q103,1)+LARGE(I103:Q103,2)+LARGE(I103:Q103,3)+LARGE(I103:Q103,4)+LARGE(I103:Q103,5))</f>
        <v>485.1</v>
      </c>
      <c r="I103" s="24">
        <f>IF(G103&gt;=5,0,IF(G103=4,SUM(J103:Q103)/4*0.95,IF(G103=3,(SUM(J103:Q103)/3*0.95)*2,IF(G103=2,(SUM(J103:Q103)/2*0.95)*3,IF(G103=1,(SUM(J103:Q103)/1*0.95)*4,)))))</f>
        <v>93.1</v>
      </c>
      <c r="J103" s="12">
        <v>0</v>
      </c>
      <c r="K103" s="12">
        <v>0</v>
      </c>
      <c r="L103" s="12">
        <v>0</v>
      </c>
      <c r="M103" s="12">
        <v>96</v>
      </c>
      <c r="N103" s="12">
        <v>84</v>
      </c>
      <c r="O103" s="6">
        <v>104</v>
      </c>
      <c r="P103" s="6">
        <v>108</v>
      </c>
      <c r="Q103" s="6">
        <v>0</v>
      </c>
      <c r="R103" s="12"/>
    </row>
    <row r="104" spans="1:18">
      <c r="A104" s="7">
        <f>RANK(H104,$H$7:$H$195,0)</f>
        <v>98</v>
      </c>
      <c r="B104" s="8" t="s">
        <v>130</v>
      </c>
      <c r="C104" s="9">
        <v>2009</v>
      </c>
      <c r="D104" s="9" t="s">
        <v>0</v>
      </c>
      <c r="E104" s="9" t="s">
        <v>5</v>
      </c>
      <c r="F104" s="8" t="s">
        <v>126</v>
      </c>
      <c r="G104" s="11">
        <f>COUNTIF(J104:Q104,"&gt;0")</f>
        <v>1</v>
      </c>
      <c r="H104" s="22">
        <f>IF($C$4=5,LARGE(I104:Q104,1)+LARGE(I104:Q104,2)+LARGE(I104:Q104,3)+LARGE(I104:Q104,4)+LARGE(I104:Q104,5))</f>
        <v>480</v>
      </c>
      <c r="I104" s="24">
        <f>IF(G104&gt;=5,0,IF(G104=4,SUM(J104:Q104)/4*0.95,IF(G104=3,(SUM(J104:Q104)/3*0.95)*2,IF(G104=2,(SUM(J104:Q104)/2*0.95)*3,IF(G104=1,(SUM(J104:Q104)/1*0.95)*4,)))))</f>
        <v>380</v>
      </c>
      <c r="J104" s="12">
        <v>100</v>
      </c>
      <c r="K104" s="12">
        <v>0</v>
      </c>
      <c r="L104" s="12">
        <v>0</v>
      </c>
      <c r="M104" s="12">
        <v>0</v>
      </c>
      <c r="N104" s="12">
        <v>0</v>
      </c>
      <c r="O104" s="12">
        <v>0</v>
      </c>
      <c r="P104" s="6">
        <v>0</v>
      </c>
      <c r="Q104" s="6">
        <v>0</v>
      </c>
      <c r="R104" s="20"/>
    </row>
    <row r="105" spans="1:18">
      <c r="A105" s="7">
        <f>RANK(H105,$H$7:$H$195,0)</f>
        <v>98</v>
      </c>
      <c r="B105" s="8" t="s">
        <v>223</v>
      </c>
      <c r="C105" s="9">
        <v>2009</v>
      </c>
      <c r="D105" s="9" t="s">
        <v>0</v>
      </c>
      <c r="E105" s="9" t="s">
        <v>5</v>
      </c>
      <c r="F105" s="8" t="s">
        <v>31</v>
      </c>
      <c r="G105" s="11">
        <f>COUNTIF(J105:Q105,"&gt;0")</f>
        <v>1</v>
      </c>
      <c r="H105" s="22">
        <f>IF($C$4=5,LARGE(I105:Q105,1)+LARGE(I105:Q105,2)+LARGE(I105:Q105,3)+LARGE(I105:Q105,4)+LARGE(I105:Q105,5))</f>
        <v>480</v>
      </c>
      <c r="I105" s="24">
        <f>IF(G105&gt;=5,0,IF(G105=4,SUM(J105:Q105)/4*0.95,IF(G105=3,(SUM(J105:Q105)/3*0.95)*2,IF(G105=2,(SUM(J105:Q105)/2*0.95)*3,IF(G105=1,(SUM(J105:Q105)/1*0.95)*4,)))))</f>
        <v>380</v>
      </c>
      <c r="J105" s="12">
        <v>0</v>
      </c>
      <c r="K105" s="12">
        <v>0</v>
      </c>
      <c r="L105" s="12">
        <v>0</v>
      </c>
      <c r="M105" s="12">
        <v>0</v>
      </c>
      <c r="N105" s="12">
        <v>0</v>
      </c>
      <c r="O105" s="6">
        <v>0</v>
      </c>
      <c r="P105" s="6">
        <v>0</v>
      </c>
      <c r="Q105" s="6">
        <v>100</v>
      </c>
      <c r="R105" s="6" t="s">
        <v>101</v>
      </c>
    </row>
    <row r="106" spans="1:18">
      <c r="A106" s="7">
        <f>RANK(H106,$H$7:$H$195,0)</f>
        <v>100</v>
      </c>
      <c r="B106" s="8" t="s">
        <v>160</v>
      </c>
      <c r="C106" s="9">
        <v>2008</v>
      </c>
      <c r="D106" s="9" t="s">
        <v>2</v>
      </c>
      <c r="E106" s="9" t="s">
        <v>5</v>
      </c>
      <c r="F106" s="8" t="s">
        <v>231</v>
      </c>
      <c r="G106" s="11">
        <f>COUNTIF(J106:Q106,"&gt;0")</f>
        <v>5</v>
      </c>
      <c r="H106" s="22">
        <f>IF($C$4=5,LARGE(I106:Q106,1)+LARGE(I106:Q106,2)+LARGE(I106:Q106,3)+LARGE(I106:Q106,4)+LARGE(I106:Q106,5))</f>
        <v>476</v>
      </c>
      <c r="I106" s="24">
        <f>IF(G106&gt;=5,0,IF(G106=4,SUM(J106:Q106)/4*0.95,IF(G106=3,(SUM(J106:Q106)/3*0.95)*2,IF(G106=2,(SUM(J106:Q106)/2*0.95)*3,IF(G106=1,(SUM(J106:Q106)/1*0.95)*4,)))))</f>
        <v>0</v>
      </c>
      <c r="J106" s="12">
        <v>0</v>
      </c>
      <c r="K106" s="12">
        <v>0</v>
      </c>
      <c r="L106" s="12">
        <v>66</v>
      </c>
      <c r="M106" s="12">
        <v>0</v>
      </c>
      <c r="N106" s="12">
        <v>80</v>
      </c>
      <c r="O106" s="6">
        <v>102</v>
      </c>
      <c r="P106" s="6">
        <v>112</v>
      </c>
      <c r="Q106" s="12">
        <v>116</v>
      </c>
      <c r="R106" s="12"/>
    </row>
    <row r="107" spans="1:18">
      <c r="A107" s="7">
        <f>RANK(H107,$H$7:$H$195,0)</f>
        <v>101</v>
      </c>
      <c r="B107" s="8" t="s">
        <v>111</v>
      </c>
      <c r="C107" s="9" t="s">
        <v>95</v>
      </c>
      <c r="D107" s="9" t="s">
        <v>95</v>
      </c>
      <c r="E107" s="9" t="s">
        <v>5</v>
      </c>
      <c r="F107" s="8" t="s">
        <v>31</v>
      </c>
      <c r="G107" s="11">
        <f>COUNTIF(J107:Q107,"&gt;0")</f>
        <v>1</v>
      </c>
      <c r="H107" s="22">
        <f>IF($C$4=5,LARGE(I107:Q107,1)+LARGE(I107:Q107,2)+LARGE(I107:Q107,3)+LARGE(I107:Q107,4)+LARGE(I107:Q107,5))</f>
        <v>475.2</v>
      </c>
      <c r="I107" s="24">
        <f>IF(G107&gt;=5,0,IF(G107=4,SUM(J107:Q107)/4*0.95,IF(G107=3,(SUM(J107:Q107)/3*0.95)*2,IF(G107=2,(SUM(J107:Q107)/2*0.95)*3,IF(G107=1,(SUM(J107:Q107)/1*0.95)*4,)))))</f>
        <v>376.2</v>
      </c>
      <c r="J107" s="12">
        <v>99</v>
      </c>
      <c r="K107" s="12">
        <v>0</v>
      </c>
      <c r="L107" s="12">
        <v>0</v>
      </c>
      <c r="M107" s="12">
        <v>0</v>
      </c>
      <c r="N107" s="12">
        <v>0</v>
      </c>
      <c r="O107" s="12">
        <v>0</v>
      </c>
      <c r="P107" s="6">
        <v>0</v>
      </c>
      <c r="Q107" s="12">
        <v>0</v>
      </c>
      <c r="R107" s="12"/>
    </row>
    <row r="108" spans="1:18">
      <c r="A108" s="7">
        <f>RANK(H108,$H$7:$H$195,0)</f>
        <v>102</v>
      </c>
      <c r="B108" s="8" t="s">
        <v>83</v>
      </c>
      <c r="C108" s="9">
        <v>2011</v>
      </c>
      <c r="D108" s="9" t="s">
        <v>9</v>
      </c>
      <c r="E108" s="9" t="s">
        <v>5</v>
      </c>
      <c r="F108" s="10" t="s">
        <v>7</v>
      </c>
      <c r="G108" s="11">
        <f>COUNTIF(J108:Q108,"&gt;0")</f>
        <v>5</v>
      </c>
      <c r="H108" s="22">
        <f>IF($C$4=5,LARGE(I108:Q108,1)+LARGE(I108:Q108,2)+LARGE(I108:Q108,3)+LARGE(I108:Q108,4)+LARGE(I108:Q108,5))</f>
        <v>473</v>
      </c>
      <c r="I108" s="24">
        <f>IF(G108&gt;=5,0,IF(G108=4,SUM(J108:Q108)/4*0.95,IF(G108=3,(SUM(J108:Q108)/3*0.95)*2,IF(G108=2,(SUM(J108:Q108)/2*0.95)*3,IF(G108=1,(SUM(J108:Q108)/1*0.95)*4,)))))</f>
        <v>0</v>
      </c>
      <c r="J108" s="12">
        <v>100</v>
      </c>
      <c r="K108" s="12">
        <v>84</v>
      </c>
      <c r="L108" s="12">
        <v>105</v>
      </c>
      <c r="M108" s="12">
        <v>0</v>
      </c>
      <c r="N108" s="12">
        <v>0</v>
      </c>
      <c r="O108" s="6">
        <v>99</v>
      </c>
      <c r="P108" s="6">
        <v>85</v>
      </c>
      <c r="Q108" s="6">
        <v>0</v>
      </c>
      <c r="R108" s="12"/>
    </row>
    <row r="109" spans="1:18">
      <c r="A109" s="7">
        <f>RANK(H109,$H$7:$H$195,0)</f>
        <v>102</v>
      </c>
      <c r="B109" s="31" t="s">
        <v>143</v>
      </c>
      <c r="C109" s="32">
        <v>2011</v>
      </c>
      <c r="D109" s="32" t="s">
        <v>9</v>
      </c>
      <c r="E109" s="32" t="s">
        <v>6</v>
      </c>
      <c r="F109" s="31" t="s">
        <v>86</v>
      </c>
      <c r="G109" s="11">
        <f>COUNTIF(J109:Q109,"&gt;0")</f>
        <v>7</v>
      </c>
      <c r="H109" s="22">
        <f>IF($C$4=5,LARGE(I109:Q109,1)+LARGE(I109:Q109,2)+LARGE(I109:Q109,3)+LARGE(I109:Q109,4)+LARGE(I109:Q109,5))</f>
        <v>473</v>
      </c>
      <c r="I109" s="24">
        <f>IF(G109&gt;=5,0,IF(G109=4,SUM(J109:Q109)/4*0.95,IF(G109=3,(SUM(J109:Q109)/3*0.95)*2,IF(G109=2,(SUM(J109:Q109)/2*0.95)*3,IF(G109=1,(SUM(J109:Q109)/1*0.95)*4,)))))</f>
        <v>0</v>
      </c>
      <c r="J109" s="12">
        <v>0</v>
      </c>
      <c r="K109" s="12">
        <v>77</v>
      </c>
      <c r="L109" s="12">
        <v>85</v>
      </c>
      <c r="M109" s="12">
        <v>100</v>
      </c>
      <c r="N109" s="12">
        <v>92</v>
      </c>
      <c r="O109" s="6">
        <v>84</v>
      </c>
      <c r="P109" s="6">
        <v>98</v>
      </c>
      <c r="Q109" s="12">
        <v>98</v>
      </c>
      <c r="R109" s="12"/>
    </row>
    <row r="110" spans="1:18">
      <c r="A110" s="7">
        <f>RANK(H110,$H$7:$H$195,0)</f>
        <v>104</v>
      </c>
      <c r="B110" s="8" t="s">
        <v>228</v>
      </c>
      <c r="C110" s="9">
        <v>2009</v>
      </c>
      <c r="D110" s="9" t="s">
        <v>0</v>
      </c>
      <c r="E110" s="9" t="s">
        <v>5</v>
      </c>
      <c r="F110" s="8" t="s">
        <v>31</v>
      </c>
      <c r="G110" s="11">
        <f>COUNTIF(J110:Q110,"&gt;0")</f>
        <v>1</v>
      </c>
      <c r="H110" s="22">
        <f>IF($C$4=5,LARGE(I110:Q110,1)+LARGE(I110:Q110,2)+LARGE(I110:Q110,3)+LARGE(I110:Q110,4)+LARGE(I110:Q110,5))</f>
        <v>470.4</v>
      </c>
      <c r="I110" s="24">
        <f>IF(G110&gt;=5,0,IF(G110=4,SUM(J110:Q110)/4*0.95,IF(G110=3,(SUM(J110:Q110)/3*0.95)*2,IF(G110=2,(SUM(J110:Q110)/2*0.95)*3,IF(G110=1,(SUM(J110:Q110)/1*0.95)*4,)))))</f>
        <v>372.4</v>
      </c>
      <c r="J110" s="12">
        <v>0</v>
      </c>
      <c r="K110" s="12">
        <v>0</v>
      </c>
      <c r="L110" s="12">
        <v>0</v>
      </c>
      <c r="M110" s="12">
        <v>0</v>
      </c>
      <c r="N110" s="12">
        <v>0</v>
      </c>
      <c r="O110" s="6">
        <v>0</v>
      </c>
      <c r="P110" s="6">
        <v>0</v>
      </c>
      <c r="Q110" s="6">
        <v>98</v>
      </c>
      <c r="R110" s="6"/>
    </row>
    <row r="111" spans="1:18">
      <c r="A111" s="7">
        <f>RANK(H111,$H$7:$H$195,0)</f>
        <v>105</v>
      </c>
      <c r="B111" s="31" t="s">
        <v>88</v>
      </c>
      <c r="C111" s="32">
        <v>2012</v>
      </c>
      <c r="D111" s="32" t="s">
        <v>9</v>
      </c>
      <c r="E111" s="32" t="s">
        <v>6</v>
      </c>
      <c r="F111" s="33" t="s">
        <v>72</v>
      </c>
      <c r="G111" s="11">
        <f>COUNTIF(J111:Q111,"&gt;0")</f>
        <v>4</v>
      </c>
      <c r="H111" s="22">
        <f>IF($C$4=5,LARGE(I111:Q111,1)+LARGE(I111:Q111,2)+LARGE(I111:Q111,3)+LARGE(I111:Q111,4)+LARGE(I111:Q111,5))</f>
        <v>470.25</v>
      </c>
      <c r="I111" s="24">
        <f>IF(G111&gt;=5,0,IF(G111=4,SUM(J111:Q111)/4*0.95,IF(G111=3,(SUM(J111:Q111)/3*0.95)*2,IF(G111=2,(SUM(J111:Q111)/2*0.95)*3,IF(G111=1,(SUM(J111:Q111)/1*0.95)*4,)))))</f>
        <v>90.25</v>
      </c>
      <c r="J111" s="12">
        <v>86</v>
      </c>
      <c r="K111" s="12">
        <v>0</v>
      </c>
      <c r="L111" s="12">
        <v>0</v>
      </c>
      <c r="M111" s="12">
        <v>0</v>
      </c>
      <c r="N111" s="12">
        <v>90</v>
      </c>
      <c r="O111" s="6">
        <v>86</v>
      </c>
      <c r="P111" s="6">
        <v>0</v>
      </c>
      <c r="Q111" s="12">
        <v>118</v>
      </c>
      <c r="R111" s="12" t="s">
        <v>101</v>
      </c>
    </row>
    <row r="112" spans="1:18">
      <c r="A112" s="7">
        <f>RANK(H112,$H$7:$H$195,0)</f>
        <v>106</v>
      </c>
      <c r="B112" s="8" t="s">
        <v>225</v>
      </c>
      <c r="C112" s="9">
        <v>2009</v>
      </c>
      <c r="D112" s="9" t="s">
        <v>0</v>
      </c>
      <c r="E112" s="9" t="s">
        <v>5</v>
      </c>
      <c r="F112" s="8" t="s">
        <v>31</v>
      </c>
      <c r="G112" s="11">
        <f>COUNTIF(J112:Q112,"&gt;0")</f>
        <v>1</v>
      </c>
      <c r="H112" s="22">
        <f>IF($C$4=5,LARGE(I112:Q112,1)+LARGE(I112:Q112,2)+LARGE(I112:Q112,3)+LARGE(I112:Q112,4)+LARGE(I112:Q112,5))</f>
        <v>460.79999999999995</v>
      </c>
      <c r="I112" s="24">
        <f>IF(G112&gt;=5,0,IF(G112=4,SUM(J112:Q112)/4*0.95,IF(G112=3,(SUM(J112:Q112)/3*0.95)*2,IF(G112=2,(SUM(J112:Q112)/2*0.95)*3,IF(G112=1,(SUM(J112:Q112)/1*0.95)*4,)))))</f>
        <v>364.79999999999995</v>
      </c>
      <c r="J112" s="12">
        <v>0</v>
      </c>
      <c r="K112" s="12">
        <v>0</v>
      </c>
      <c r="L112" s="12">
        <v>0</v>
      </c>
      <c r="M112" s="12">
        <v>0</v>
      </c>
      <c r="N112" s="12">
        <v>0</v>
      </c>
      <c r="O112" s="6">
        <v>0</v>
      </c>
      <c r="P112" s="6">
        <v>0</v>
      </c>
      <c r="Q112" s="6">
        <v>96</v>
      </c>
      <c r="R112" s="6"/>
    </row>
    <row r="113" spans="1:18">
      <c r="A113" s="7">
        <f>RANK(H113,$H$7:$H$195,0)</f>
        <v>107</v>
      </c>
      <c r="B113" s="8" t="s">
        <v>22</v>
      </c>
      <c r="C113" s="9">
        <v>2009</v>
      </c>
      <c r="D113" s="9" t="s">
        <v>0</v>
      </c>
      <c r="E113" s="9" t="s">
        <v>5</v>
      </c>
      <c r="F113" s="10" t="s">
        <v>8</v>
      </c>
      <c r="G113" s="11">
        <f>COUNTIF(J113:Q113,"&gt;0")</f>
        <v>3</v>
      </c>
      <c r="H113" s="22">
        <f>IF($C$4=5,LARGE(I113:Q113,1)+LARGE(I113:Q113,2)+LARGE(I113:Q113,3)+LARGE(I113:Q113,4)+LARGE(I113:Q113,5))</f>
        <v>460.6</v>
      </c>
      <c r="I113" s="24">
        <f>IF(G113&gt;=5,0,IF(G113=4,SUM(J113:Q113)/4*0.95,IF(G113=3,(SUM(J113:Q113)/3*0.95)*2,IF(G113=2,(SUM(J113:Q113)/2*0.95)*3,IF(G113=1,(SUM(J113:Q113)/1*0.95)*4,)))))</f>
        <v>178.6</v>
      </c>
      <c r="J113" s="12">
        <v>0</v>
      </c>
      <c r="K113" s="12">
        <v>90</v>
      </c>
      <c r="L113" s="12">
        <v>94</v>
      </c>
      <c r="M113" s="12">
        <v>0</v>
      </c>
      <c r="N113" s="12">
        <v>98</v>
      </c>
      <c r="O113" s="12">
        <v>0</v>
      </c>
      <c r="P113" s="6">
        <v>0</v>
      </c>
      <c r="Q113" s="12">
        <v>0</v>
      </c>
      <c r="R113" s="13"/>
    </row>
    <row r="114" spans="1:18">
      <c r="A114" s="7">
        <f>RANK(H114,$H$7:$H$195,0)</f>
        <v>108</v>
      </c>
      <c r="B114" s="8" t="s">
        <v>157</v>
      </c>
      <c r="C114" s="9">
        <v>2010</v>
      </c>
      <c r="D114" s="9" t="s">
        <v>0</v>
      </c>
      <c r="E114" s="9" t="s">
        <v>5</v>
      </c>
      <c r="F114" s="8" t="s">
        <v>7</v>
      </c>
      <c r="G114" s="11">
        <f>COUNTIF(J114:Q114,"&gt;0")</f>
        <v>6</v>
      </c>
      <c r="H114" s="22">
        <f>IF($C$4=5,LARGE(I114:Q114,1)+LARGE(I114:Q114,2)+LARGE(I114:Q114,3)+LARGE(I114:Q114,4)+LARGE(I114:Q114,5))</f>
        <v>454</v>
      </c>
      <c r="I114" s="24">
        <f>IF(G114&gt;=5,0,IF(G114=4,SUM(J114:Q114)/4*0.95,IF(G114=3,(SUM(J114:Q114)/3*0.95)*2,IF(G114=2,(SUM(J114:Q114)/2*0.95)*3,IF(G114=1,(SUM(J114:Q114)/1*0.95)*4,)))))</f>
        <v>0</v>
      </c>
      <c r="J114" s="12">
        <v>0</v>
      </c>
      <c r="K114" s="12">
        <v>0</v>
      </c>
      <c r="L114" s="12">
        <v>70</v>
      </c>
      <c r="M114" s="12">
        <v>92</v>
      </c>
      <c r="N114" s="12">
        <v>76</v>
      </c>
      <c r="O114" s="6">
        <v>80</v>
      </c>
      <c r="P114" s="6">
        <v>102</v>
      </c>
      <c r="Q114" s="12">
        <v>104</v>
      </c>
      <c r="R114" s="12"/>
    </row>
    <row r="115" spans="1:18">
      <c r="A115" s="7">
        <f>RANK(H115,$H$7:$H$195,0)</f>
        <v>109</v>
      </c>
      <c r="B115" s="8" t="s">
        <v>23</v>
      </c>
      <c r="C115" s="9">
        <v>2007</v>
      </c>
      <c r="D115" s="9" t="s">
        <v>2</v>
      </c>
      <c r="E115" s="9" t="s">
        <v>5</v>
      </c>
      <c r="F115" s="10" t="s">
        <v>8</v>
      </c>
      <c r="G115" s="11">
        <f>COUNTIF(J115:Q115,"&gt;0")</f>
        <v>2</v>
      </c>
      <c r="H115" s="22">
        <f>IF($C$4=5,LARGE(I115:Q115,1)+LARGE(I115:Q115,2)+LARGE(I115:Q115,3)+LARGE(I115:Q115,4)+LARGE(I115:Q115,5))</f>
        <v>453.47500000000002</v>
      </c>
      <c r="I115" s="24">
        <f>IF(G115&gt;=5,0,IF(G115=4,SUM(J115:Q115)/4*0.95,IF(G115=3,(SUM(J115:Q115)/3*0.95)*2,IF(G115=2,(SUM(J115:Q115)/2*0.95)*3,IF(G115=1,(SUM(J115:Q115)/1*0.95)*4,)))))</f>
        <v>266.47500000000002</v>
      </c>
      <c r="J115" s="12">
        <v>0</v>
      </c>
      <c r="K115" s="12">
        <v>100</v>
      </c>
      <c r="L115" s="12">
        <v>0</v>
      </c>
      <c r="M115" s="12">
        <v>0</v>
      </c>
      <c r="N115" s="12">
        <v>0</v>
      </c>
      <c r="O115" s="6">
        <v>87</v>
      </c>
      <c r="P115" s="6">
        <v>0</v>
      </c>
      <c r="Q115" s="11">
        <v>0</v>
      </c>
      <c r="R115" s="12"/>
    </row>
    <row r="116" spans="1:18">
      <c r="A116" s="7">
        <f>RANK(H116,$H$7:$H$195,0)</f>
        <v>110</v>
      </c>
      <c r="B116" s="8" t="s">
        <v>113</v>
      </c>
      <c r="C116" s="9">
        <v>2009</v>
      </c>
      <c r="D116" s="9" t="s">
        <v>0</v>
      </c>
      <c r="E116" s="9" t="s">
        <v>5</v>
      </c>
      <c r="F116" s="8" t="s">
        <v>31</v>
      </c>
      <c r="G116" s="11">
        <f>COUNTIF(J116:Q116,"&gt;0")</f>
        <v>1</v>
      </c>
      <c r="H116" s="22">
        <f>IF($C$4=5,LARGE(I116:Q116,1)+LARGE(I116:Q116,2)+LARGE(I116:Q116,3)+LARGE(I116:Q116,4)+LARGE(I116:Q116,5))</f>
        <v>451.2</v>
      </c>
      <c r="I116" s="24">
        <f>IF(G116&gt;=5,0,IF(G116=4,SUM(J116:Q116)/4*0.95,IF(G116=3,(SUM(J116:Q116)/3*0.95)*2,IF(G116=2,(SUM(J116:Q116)/2*0.95)*3,IF(G116=1,(SUM(J116:Q116)/1*0.95)*4,)))))</f>
        <v>357.2</v>
      </c>
      <c r="J116" s="12">
        <v>0</v>
      </c>
      <c r="K116" s="12">
        <v>0</v>
      </c>
      <c r="L116" s="12">
        <v>0</v>
      </c>
      <c r="M116" s="12">
        <v>0</v>
      </c>
      <c r="N116" s="12">
        <v>94</v>
      </c>
      <c r="O116" s="12">
        <v>0</v>
      </c>
      <c r="P116" s="6">
        <v>0</v>
      </c>
      <c r="Q116" s="12">
        <v>0</v>
      </c>
      <c r="R116" s="12"/>
    </row>
    <row r="117" spans="1:18">
      <c r="A117" s="7">
        <f>RANK(H117,$H$7:$H$195,0)</f>
        <v>111</v>
      </c>
      <c r="B117" s="8" t="s">
        <v>132</v>
      </c>
      <c r="C117" s="9">
        <v>2008</v>
      </c>
      <c r="D117" s="9" t="s">
        <v>2</v>
      </c>
      <c r="E117" s="9" t="s">
        <v>5</v>
      </c>
      <c r="F117" s="8" t="s">
        <v>31</v>
      </c>
      <c r="G117" s="11">
        <f>COUNTIF(J117:Q117,"&gt;0")</f>
        <v>1</v>
      </c>
      <c r="H117" s="22">
        <f>IF($C$4=5,LARGE(I117:Q117,1)+LARGE(I117:Q117,2)+LARGE(I117:Q117,3)+LARGE(I117:Q117,4)+LARGE(I117:Q117,5))</f>
        <v>441.59999999999997</v>
      </c>
      <c r="I117" s="24">
        <f>IF(G117&gt;=5,0,IF(G117=4,SUM(J117:Q117)/4*0.95,IF(G117=3,(SUM(J117:Q117)/3*0.95)*2,IF(G117=2,(SUM(J117:Q117)/2*0.95)*3,IF(G117=1,(SUM(J117:Q117)/1*0.95)*4,)))))</f>
        <v>349.59999999999997</v>
      </c>
      <c r="J117" s="12">
        <v>92</v>
      </c>
      <c r="K117" s="12">
        <v>0</v>
      </c>
      <c r="L117" s="12">
        <v>0</v>
      </c>
      <c r="M117" s="12">
        <v>0</v>
      </c>
      <c r="N117" s="12">
        <v>0</v>
      </c>
      <c r="O117" s="12">
        <v>0</v>
      </c>
      <c r="P117" s="6">
        <v>0</v>
      </c>
      <c r="Q117" s="6">
        <v>0</v>
      </c>
      <c r="R117" s="12"/>
    </row>
    <row r="118" spans="1:18">
      <c r="A118" s="7">
        <f>RANK(H118,$H$7:$H$195,0)</f>
        <v>111</v>
      </c>
      <c r="B118" s="8" t="s">
        <v>226</v>
      </c>
      <c r="C118" s="9">
        <v>2009</v>
      </c>
      <c r="D118" s="9" t="s">
        <v>0</v>
      </c>
      <c r="E118" s="9" t="s">
        <v>5</v>
      </c>
      <c r="F118" s="8" t="s">
        <v>31</v>
      </c>
      <c r="G118" s="11">
        <f>COUNTIF(J118:Q118,"&gt;0")</f>
        <v>1</v>
      </c>
      <c r="H118" s="22">
        <f>IF($C$4=5,LARGE(I118:Q118,1)+LARGE(I118:Q118,2)+LARGE(I118:Q118,3)+LARGE(I118:Q118,4)+LARGE(I118:Q118,5))</f>
        <v>441.59999999999997</v>
      </c>
      <c r="I118" s="24">
        <f>IF(G118&gt;=5,0,IF(G118=4,SUM(J118:Q118)/4*0.95,IF(G118=3,(SUM(J118:Q118)/3*0.95)*2,IF(G118=2,(SUM(J118:Q118)/2*0.95)*3,IF(G118=1,(SUM(J118:Q118)/1*0.95)*4,)))))</f>
        <v>349.59999999999997</v>
      </c>
      <c r="J118" s="12">
        <v>0</v>
      </c>
      <c r="K118" s="12">
        <v>0</v>
      </c>
      <c r="L118" s="12">
        <v>0</v>
      </c>
      <c r="M118" s="12">
        <v>0</v>
      </c>
      <c r="N118" s="12">
        <v>0</v>
      </c>
      <c r="O118" s="6">
        <v>0</v>
      </c>
      <c r="P118" s="6">
        <v>0</v>
      </c>
      <c r="Q118" s="6">
        <v>92</v>
      </c>
      <c r="R118" s="6"/>
    </row>
    <row r="119" spans="1:18">
      <c r="A119" s="7">
        <f>RANK(H119,$H$7:$H$195,0)</f>
        <v>113</v>
      </c>
      <c r="B119" s="8" t="s">
        <v>127</v>
      </c>
      <c r="C119" s="9">
        <v>2012</v>
      </c>
      <c r="D119" s="9" t="s">
        <v>9</v>
      </c>
      <c r="E119" s="9" t="s">
        <v>5</v>
      </c>
      <c r="F119" s="8" t="s">
        <v>49</v>
      </c>
      <c r="G119" s="11">
        <f>COUNTIF(J119:Q119,"&gt;0")</f>
        <v>7</v>
      </c>
      <c r="H119" s="22">
        <f>IF($C$4=5,LARGE(I119:Q119,1)+LARGE(I119:Q119,2)+LARGE(I119:Q119,3)+LARGE(I119:Q119,4)+LARGE(I119:Q119,5))</f>
        <v>441</v>
      </c>
      <c r="I119" s="24">
        <f>IF(G119&gt;=5,0,IF(G119=4,SUM(J119:Q119)/4*0.95,IF(G119=3,(SUM(J119:Q119)/3*0.95)*2,IF(G119=2,(SUM(J119:Q119)/2*0.95)*3,IF(G119=1,(SUM(J119:Q119)/1*0.95)*4,)))))</f>
        <v>0</v>
      </c>
      <c r="J119" s="12">
        <v>80</v>
      </c>
      <c r="K119" s="12">
        <v>81</v>
      </c>
      <c r="L119" s="12">
        <v>0</v>
      </c>
      <c r="M119" s="12">
        <v>80</v>
      </c>
      <c r="N119" s="12">
        <v>86</v>
      </c>
      <c r="O119" s="6">
        <v>90</v>
      </c>
      <c r="P119" s="6">
        <v>84</v>
      </c>
      <c r="Q119" s="20">
        <v>100</v>
      </c>
      <c r="R119" s="13" t="s">
        <v>102</v>
      </c>
    </row>
    <row r="120" spans="1:18">
      <c r="A120" s="7">
        <f>RANK(H120,$H$7:$H$195,0)</f>
        <v>114</v>
      </c>
      <c r="B120" s="8" t="s">
        <v>103</v>
      </c>
      <c r="C120" s="9">
        <v>2014</v>
      </c>
      <c r="D120" s="9" t="s">
        <v>10</v>
      </c>
      <c r="E120" s="9" t="s">
        <v>5</v>
      </c>
      <c r="F120" s="8" t="s">
        <v>72</v>
      </c>
      <c r="G120" s="11">
        <f>COUNTIF(J120:Q120,"&gt;0")</f>
        <v>6</v>
      </c>
      <c r="H120" s="22">
        <f>IF($C$4=5,LARGE(I120:Q120,1)+LARGE(I120:Q120,2)+LARGE(I120:Q120,3)+LARGE(I120:Q120,4)+LARGE(I120:Q120,5))</f>
        <v>437</v>
      </c>
      <c r="I120" s="24">
        <f>IF(G120&gt;=5,0,IF(G120=4,SUM(J120:Q120)/4*0.95,IF(G120=3,(SUM(J120:Q120)/3*0.95)*2,IF(G120=2,(SUM(J120:Q120)/2*0.95)*3,IF(G120=1,(SUM(J120:Q120)/1*0.95)*4,)))))</f>
        <v>0</v>
      </c>
      <c r="J120" s="12">
        <v>0</v>
      </c>
      <c r="K120" s="12">
        <v>76</v>
      </c>
      <c r="L120" s="12">
        <v>84</v>
      </c>
      <c r="M120" s="12">
        <v>99</v>
      </c>
      <c r="N120" s="12">
        <v>87</v>
      </c>
      <c r="O120" s="6">
        <v>80</v>
      </c>
      <c r="P120" s="6">
        <v>0</v>
      </c>
      <c r="Q120" s="12">
        <v>87</v>
      </c>
      <c r="R120" s="13"/>
    </row>
    <row r="121" spans="1:18">
      <c r="A121" s="7">
        <f>RANK(H121,$H$7:$H$195,0)</f>
        <v>114</v>
      </c>
      <c r="B121" s="8" t="s">
        <v>104</v>
      </c>
      <c r="C121" s="9">
        <v>2014</v>
      </c>
      <c r="D121" s="9" t="s">
        <v>10</v>
      </c>
      <c r="E121" s="9" t="s">
        <v>5</v>
      </c>
      <c r="F121" s="8" t="s">
        <v>72</v>
      </c>
      <c r="G121" s="11">
        <f>COUNTIF(J121:Q121,"&gt;0")</f>
        <v>5</v>
      </c>
      <c r="H121" s="22">
        <f>IF($C$4=5,LARGE(I121:Q121,1)+LARGE(I121:Q121,2)+LARGE(I121:Q121,3)+LARGE(I121:Q121,4)+LARGE(I121:Q121,5))</f>
        <v>437</v>
      </c>
      <c r="I121" s="24">
        <f>IF(G121&gt;=5,0,IF(G121=4,SUM(J121:Q121)/4*0.95,IF(G121=3,(SUM(J121:Q121)/3*0.95)*2,IF(G121=2,(SUM(J121:Q121)/2*0.95)*3,IF(G121=1,(SUM(J121:Q121)/1*0.95)*4,)))))</f>
        <v>0</v>
      </c>
      <c r="J121" s="12">
        <v>0</v>
      </c>
      <c r="K121" s="12">
        <v>82</v>
      </c>
      <c r="L121" s="12">
        <v>87</v>
      </c>
      <c r="M121" s="12">
        <v>98</v>
      </c>
      <c r="N121" s="12">
        <v>85</v>
      </c>
      <c r="O121" s="6">
        <v>85</v>
      </c>
      <c r="P121" s="6">
        <v>0</v>
      </c>
      <c r="Q121" s="12">
        <v>0</v>
      </c>
      <c r="R121" s="13"/>
    </row>
    <row r="122" spans="1:18">
      <c r="A122" s="7">
        <f>RANK(H122,$H$7:$H$195,0)</f>
        <v>116</v>
      </c>
      <c r="B122" s="8" t="s">
        <v>141</v>
      </c>
      <c r="C122" s="9">
        <v>2010</v>
      </c>
      <c r="D122" s="9" t="s">
        <v>0</v>
      </c>
      <c r="E122" s="9" t="s">
        <v>5</v>
      </c>
      <c r="F122" s="8" t="s">
        <v>86</v>
      </c>
      <c r="G122" s="11">
        <f>COUNTIF(J122:Q122,"&gt;0")</f>
        <v>5</v>
      </c>
      <c r="H122" s="22">
        <f>IF($C$4=5,LARGE(I122:Q122,1)+LARGE(I122:Q122,2)+LARGE(I122:Q122,3)+LARGE(I122:Q122,4)+LARGE(I122:Q122,5))</f>
        <v>436</v>
      </c>
      <c r="I122" s="24">
        <f>IF(G122&gt;=5,0,IF(G122=4,SUM(J122:Q122)/4*0.95,IF(G122=3,(SUM(J122:Q122)/3*0.95)*2,IF(G122=2,(SUM(J122:Q122)/2*0.95)*3,IF(G122=1,(SUM(J122:Q122)/1*0.95)*4,)))))</f>
        <v>0</v>
      </c>
      <c r="J122" s="12">
        <v>0</v>
      </c>
      <c r="K122" s="12">
        <v>80</v>
      </c>
      <c r="L122" s="12">
        <v>90</v>
      </c>
      <c r="M122" s="12">
        <v>104</v>
      </c>
      <c r="N122" s="12">
        <v>0</v>
      </c>
      <c r="O122" s="6">
        <v>72</v>
      </c>
      <c r="P122" s="6">
        <v>90</v>
      </c>
      <c r="Q122" s="12">
        <v>0</v>
      </c>
      <c r="R122" s="12"/>
    </row>
    <row r="123" spans="1:18">
      <c r="A123" s="7">
        <f>RANK(H123,$H$7:$H$195,0)</f>
        <v>117</v>
      </c>
      <c r="B123" s="8" t="s">
        <v>224</v>
      </c>
      <c r="C123" s="9">
        <v>2009</v>
      </c>
      <c r="D123" s="9" t="s">
        <v>0</v>
      </c>
      <c r="E123" s="9" t="s">
        <v>5</v>
      </c>
      <c r="F123" s="8" t="s">
        <v>31</v>
      </c>
      <c r="G123" s="11">
        <f>COUNTIF(J123:Q123,"&gt;0")</f>
        <v>1</v>
      </c>
      <c r="H123" s="22">
        <f>IF($C$4=5,LARGE(I123:Q123,1)+LARGE(I123:Q123,2)+LARGE(I123:Q123,3)+LARGE(I123:Q123,4)+LARGE(I123:Q123,5))</f>
        <v>432</v>
      </c>
      <c r="I123" s="24">
        <f>IF(G123&gt;=5,0,IF(G123=4,SUM(J123:Q123)/4*0.95,IF(G123=3,(SUM(J123:Q123)/3*0.95)*2,IF(G123=2,(SUM(J123:Q123)/2*0.95)*3,IF(G123=1,(SUM(J123:Q123)/1*0.95)*4,)))))</f>
        <v>342</v>
      </c>
      <c r="J123" s="12">
        <v>0</v>
      </c>
      <c r="K123" s="12">
        <v>0</v>
      </c>
      <c r="L123" s="12">
        <v>0</v>
      </c>
      <c r="M123" s="12">
        <v>0</v>
      </c>
      <c r="N123" s="12">
        <v>0</v>
      </c>
      <c r="O123" s="6">
        <v>0</v>
      </c>
      <c r="P123" s="6">
        <v>0</v>
      </c>
      <c r="Q123" s="6">
        <v>90</v>
      </c>
      <c r="R123" s="6"/>
    </row>
    <row r="124" spans="1:18">
      <c r="A124" s="7">
        <f>RANK(H124,$H$7:$H$195,0)</f>
        <v>118</v>
      </c>
      <c r="B124" s="31" t="s">
        <v>20</v>
      </c>
      <c r="C124" s="32">
        <v>2009</v>
      </c>
      <c r="D124" s="32" t="s">
        <v>0</v>
      </c>
      <c r="E124" s="32" t="s">
        <v>5</v>
      </c>
      <c r="F124" s="33" t="s">
        <v>8</v>
      </c>
      <c r="G124" s="11">
        <f>COUNTIF(J124:Q124,"&gt;0")</f>
        <v>2</v>
      </c>
      <c r="H124" s="22">
        <f>IF($C$4=5,LARGE(I124:Q124,1)+LARGE(I124:Q124,2)+LARGE(I124:Q124,3)+LARGE(I124:Q124,4)+LARGE(I124:Q124,5))</f>
        <v>431.65</v>
      </c>
      <c r="I124" s="24">
        <f>IF(G124&gt;=5,0,IF(G124=4,SUM(J124:Q124)/4*0.95,IF(G124=3,(SUM(J124:Q124)/3*0.95)*2,IF(G124=2,(SUM(J124:Q124)/2*0.95)*3,IF(G124=1,(SUM(J124:Q124)/1*0.95)*4,)))))</f>
        <v>253.64999999999998</v>
      </c>
      <c r="J124" s="12">
        <v>0</v>
      </c>
      <c r="K124" s="12">
        <v>99</v>
      </c>
      <c r="L124" s="12">
        <v>0</v>
      </c>
      <c r="M124" s="12">
        <v>0</v>
      </c>
      <c r="N124" s="12">
        <v>0</v>
      </c>
      <c r="O124" s="6">
        <v>79</v>
      </c>
      <c r="P124" s="6">
        <v>0</v>
      </c>
      <c r="Q124" s="12">
        <v>0</v>
      </c>
      <c r="R124" s="12"/>
    </row>
    <row r="125" spans="1:18">
      <c r="A125" s="7">
        <f>RANK(H125,$H$7:$H$195,0)</f>
        <v>118</v>
      </c>
      <c r="B125" s="8" t="s">
        <v>133</v>
      </c>
      <c r="C125" s="9">
        <v>2008</v>
      </c>
      <c r="D125" s="9" t="s">
        <v>2</v>
      </c>
      <c r="E125" s="9" t="s">
        <v>5</v>
      </c>
      <c r="F125" s="8" t="s">
        <v>126</v>
      </c>
      <c r="G125" s="11">
        <f>COUNTIF(J125:Q125,"&gt;0")</f>
        <v>2</v>
      </c>
      <c r="H125" s="22">
        <f>IF($C$4=5,LARGE(I125:Q125,1)+LARGE(I125:Q125,2)+LARGE(I125:Q125,3)+LARGE(I125:Q125,4)+LARGE(I125:Q125,5))</f>
        <v>431.65</v>
      </c>
      <c r="I125" s="24">
        <f>IF(G125&gt;=5,0,IF(G125=4,SUM(J125:Q125)/4*0.95,IF(G125=3,(SUM(J125:Q125)/3*0.95)*2,IF(G125=2,(SUM(J125:Q125)/2*0.95)*3,IF(G125=1,(SUM(J125:Q125)/1*0.95)*4,)))))</f>
        <v>253.64999999999998</v>
      </c>
      <c r="J125" s="12">
        <v>90</v>
      </c>
      <c r="K125" s="12">
        <v>0</v>
      </c>
      <c r="L125" s="12">
        <v>88</v>
      </c>
      <c r="M125" s="12">
        <v>0</v>
      </c>
      <c r="N125" s="12">
        <v>0</v>
      </c>
      <c r="O125" s="12">
        <v>0</v>
      </c>
      <c r="P125" s="6">
        <v>0</v>
      </c>
      <c r="Q125" s="12">
        <v>0</v>
      </c>
      <c r="R125" s="12"/>
    </row>
    <row r="126" spans="1:18">
      <c r="A126" s="7">
        <f>RANK(H126,$H$7:$H$195,0)</f>
        <v>120</v>
      </c>
      <c r="B126" s="31" t="s">
        <v>73</v>
      </c>
      <c r="C126" s="32">
        <v>2007</v>
      </c>
      <c r="D126" s="32" t="s">
        <v>2</v>
      </c>
      <c r="E126" s="32" t="s">
        <v>6</v>
      </c>
      <c r="F126" s="33" t="s">
        <v>8</v>
      </c>
      <c r="G126" s="11">
        <f>COUNTIF(J126:Q126,"&gt;0")</f>
        <v>2</v>
      </c>
      <c r="H126" s="22">
        <f>IF($C$4=5,LARGE(I126:Q126,1)+LARGE(I126:Q126,2)+LARGE(I126:Q126,3)+LARGE(I126:Q126,4)+LARGE(I126:Q126,5))</f>
        <v>426.79999999999995</v>
      </c>
      <c r="I126" s="24">
        <f>IF(G126&gt;=5,0,IF(G126=4,SUM(J126:Q126)/4*0.95,IF(G126=3,(SUM(J126:Q126)/3*0.95)*2,IF(G126=2,(SUM(J126:Q126)/2*0.95)*3,IF(G126=1,(SUM(J126:Q126)/1*0.95)*4,)))))</f>
        <v>250.79999999999998</v>
      </c>
      <c r="J126" s="12">
        <v>0</v>
      </c>
      <c r="K126" s="12">
        <v>98</v>
      </c>
      <c r="L126" s="12">
        <v>0</v>
      </c>
      <c r="M126" s="12">
        <v>0</v>
      </c>
      <c r="N126" s="12">
        <v>0</v>
      </c>
      <c r="O126" s="6">
        <v>78</v>
      </c>
      <c r="P126" s="6">
        <v>0</v>
      </c>
      <c r="Q126" s="12">
        <v>0</v>
      </c>
      <c r="R126" s="12"/>
    </row>
    <row r="127" spans="1:18">
      <c r="A127" s="7">
        <f>RANK(H127,$H$7:$H$195,0)</f>
        <v>121</v>
      </c>
      <c r="B127" s="8" t="s">
        <v>107</v>
      </c>
      <c r="C127" s="9">
        <v>2009</v>
      </c>
      <c r="D127" s="9" t="s">
        <v>0</v>
      </c>
      <c r="E127" s="9" t="s">
        <v>5</v>
      </c>
      <c r="F127" s="8" t="s">
        <v>86</v>
      </c>
      <c r="G127" s="11">
        <f>COUNTIF(J127:Q127,"&gt;0")</f>
        <v>2</v>
      </c>
      <c r="H127" s="22">
        <f>IF($C$4=5,LARGE(I127:Q127,1)+LARGE(I127:Q127,2)+LARGE(I127:Q127,3)+LARGE(I127:Q127,4)+LARGE(I127:Q127,5))</f>
        <v>424.375</v>
      </c>
      <c r="I127" s="24">
        <f>IF(G127&gt;=5,0,IF(G127=4,SUM(J127:Q127)/4*0.95,IF(G127=3,(SUM(J127:Q127)/3*0.95)*2,IF(G127=2,(SUM(J127:Q127)/2*0.95)*3,IF(G127=1,(SUM(J127:Q127)/1*0.95)*4,)))))</f>
        <v>249.375</v>
      </c>
      <c r="J127" s="12">
        <v>0</v>
      </c>
      <c r="K127" s="12">
        <v>0</v>
      </c>
      <c r="L127" s="12">
        <v>0</v>
      </c>
      <c r="M127" s="12">
        <v>87</v>
      </c>
      <c r="N127" s="12">
        <v>88</v>
      </c>
      <c r="O127" s="12">
        <v>0</v>
      </c>
      <c r="P127" s="6">
        <v>0</v>
      </c>
      <c r="Q127" s="12">
        <v>0</v>
      </c>
      <c r="R127" s="12"/>
    </row>
    <row r="128" spans="1:18">
      <c r="A128" s="7">
        <f>RANK(H128,$H$7:$H$195,0)</f>
        <v>122</v>
      </c>
      <c r="B128" s="8" t="s">
        <v>182</v>
      </c>
      <c r="C128" s="9">
        <v>2010</v>
      </c>
      <c r="D128" s="9" t="s">
        <v>0</v>
      </c>
      <c r="E128" s="9" t="s">
        <v>5</v>
      </c>
      <c r="F128" s="8" t="s">
        <v>231</v>
      </c>
      <c r="G128" s="11">
        <f>COUNTIF(J128:Q128,"&gt;0")</f>
        <v>6</v>
      </c>
      <c r="H128" s="22">
        <f>IF($C$4=5,LARGE(I128:Q128,1)+LARGE(I128:Q128,2)+LARGE(I128:Q128,3)+LARGE(I128:Q128,4)+LARGE(I128:Q128,5))</f>
        <v>424</v>
      </c>
      <c r="I128" s="24">
        <f>IF(G128&gt;=5,0,IF(G128=4,SUM(J128:Q128)/4*0.95,IF(G128=3,(SUM(J128:Q128)/3*0.95)*2,IF(G128=2,(SUM(J128:Q128)/2*0.95)*3,IF(G128=1,(SUM(J128:Q128)/1*0.95)*4,)))))</f>
        <v>0</v>
      </c>
      <c r="J128" s="12">
        <v>0</v>
      </c>
      <c r="K128" s="12">
        <v>0</v>
      </c>
      <c r="L128" s="12">
        <v>47</v>
      </c>
      <c r="M128" s="12">
        <v>81</v>
      </c>
      <c r="N128" s="12">
        <v>74</v>
      </c>
      <c r="O128" s="6">
        <v>78</v>
      </c>
      <c r="P128" s="6">
        <v>86</v>
      </c>
      <c r="Q128" s="12">
        <v>105</v>
      </c>
      <c r="R128" s="12"/>
    </row>
    <row r="129" spans="1:18">
      <c r="A129" s="7">
        <f>RANK(H129,$H$7:$H$195,0)</f>
        <v>123</v>
      </c>
      <c r="B129" s="8" t="s">
        <v>189</v>
      </c>
      <c r="C129" s="9">
        <v>2010</v>
      </c>
      <c r="D129" s="9" t="s">
        <v>0</v>
      </c>
      <c r="E129" s="9" t="s">
        <v>5</v>
      </c>
      <c r="F129" s="8" t="s">
        <v>1</v>
      </c>
      <c r="G129" s="11">
        <f>COUNTIF(J129:Q129,"&gt;0")</f>
        <v>5</v>
      </c>
      <c r="H129" s="22">
        <f>IF($C$4=5,LARGE(I129:Q129,1)+LARGE(I129:Q129,2)+LARGE(I129:Q129,3)+LARGE(I129:Q129,4)+LARGE(I129:Q129,5))</f>
        <v>423</v>
      </c>
      <c r="I129" s="24">
        <f>IF(G129&gt;=5,0,IF(G129=4,SUM(J129:Q129)/4*0.95,IF(G129=3,(SUM(J129:Q129)/3*0.95)*2,IF(G129=2,(SUM(J129:Q129)/2*0.95)*3,IF(G129=1,(SUM(J129:Q129)/1*0.95)*4,)))))</f>
        <v>0</v>
      </c>
      <c r="J129" s="12">
        <v>0</v>
      </c>
      <c r="K129" s="12">
        <v>0</v>
      </c>
      <c r="L129" s="12">
        <v>60</v>
      </c>
      <c r="M129" s="12">
        <v>86</v>
      </c>
      <c r="N129" s="12">
        <v>82</v>
      </c>
      <c r="O129" s="6">
        <v>96</v>
      </c>
      <c r="P129" s="6">
        <v>0</v>
      </c>
      <c r="Q129" s="12">
        <v>99</v>
      </c>
      <c r="R129" s="12" t="s">
        <v>102</v>
      </c>
    </row>
    <row r="130" spans="1:18">
      <c r="A130" s="7">
        <f>RANK(H130,$H$7:$H$195,0)</f>
        <v>124</v>
      </c>
      <c r="B130" s="8" t="s">
        <v>134</v>
      </c>
      <c r="C130" s="9">
        <v>2007</v>
      </c>
      <c r="D130" s="9" t="s">
        <v>2</v>
      </c>
      <c r="E130" s="9" t="s">
        <v>5</v>
      </c>
      <c r="F130" s="8" t="s">
        <v>31</v>
      </c>
      <c r="G130" s="11">
        <f>COUNTIF(J130:Q130,"&gt;0")</f>
        <v>1</v>
      </c>
      <c r="H130" s="22">
        <f>IF($C$4=5,LARGE(I130:Q130,1)+LARGE(I130:Q130,2)+LARGE(I130:Q130,3)+LARGE(I130:Q130,4)+LARGE(I130:Q130,5))</f>
        <v>422.4</v>
      </c>
      <c r="I130" s="24">
        <f>IF(G130&gt;=5,0,IF(G130=4,SUM(J130:Q130)/4*0.95,IF(G130=3,(SUM(J130:Q130)/3*0.95)*2,IF(G130=2,(SUM(J130:Q130)/2*0.95)*3,IF(G130=1,(SUM(J130:Q130)/1*0.95)*4,)))))</f>
        <v>334.4</v>
      </c>
      <c r="J130" s="12">
        <v>88</v>
      </c>
      <c r="K130" s="12">
        <v>0</v>
      </c>
      <c r="L130" s="12">
        <v>0</v>
      </c>
      <c r="M130" s="12">
        <v>0</v>
      </c>
      <c r="N130" s="12">
        <v>0</v>
      </c>
      <c r="O130" s="12">
        <v>0</v>
      </c>
      <c r="P130" s="6">
        <v>0</v>
      </c>
      <c r="Q130" s="20">
        <v>0</v>
      </c>
      <c r="R130" s="12"/>
    </row>
    <row r="131" spans="1:18">
      <c r="A131" s="7">
        <f>RANK(H131,$H$7:$H$195,0)</f>
        <v>125</v>
      </c>
      <c r="B131" s="8" t="s">
        <v>154</v>
      </c>
      <c r="C131" s="9">
        <v>2007</v>
      </c>
      <c r="D131" s="9" t="s">
        <v>2</v>
      </c>
      <c r="E131" s="9" t="s">
        <v>5</v>
      </c>
      <c r="F131" s="8" t="s">
        <v>231</v>
      </c>
      <c r="G131" s="11">
        <f>COUNTIF(J131:Q131,"&gt;0")</f>
        <v>5</v>
      </c>
      <c r="H131" s="22">
        <f>IF($C$4=5,LARGE(I131:Q131,1)+LARGE(I131:Q131,2)+LARGE(I131:Q131,3)+LARGE(I131:Q131,4)+LARGE(I131:Q131,5))</f>
        <v>412</v>
      </c>
      <c r="I131" s="24">
        <f>IF(G131&gt;=5,0,IF(G131=4,SUM(J131:Q131)/4*0.95,IF(G131=3,(SUM(J131:Q131)/3*0.95)*2,IF(G131=2,(SUM(J131:Q131)/2*0.95)*3,IF(G131=1,(SUM(J131:Q131)/1*0.95)*4,)))))</f>
        <v>0</v>
      </c>
      <c r="J131" s="12">
        <v>0</v>
      </c>
      <c r="K131" s="12">
        <v>0</v>
      </c>
      <c r="L131" s="12">
        <v>76</v>
      </c>
      <c r="M131" s="12">
        <v>0</v>
      </c>
      <c r="N131" s="12">
        <v>78</v>
      </c>
      <c r="O131" s="6">
        <v>68</v>
      </c>
      <c r="P131" s="6">
        <v>78</v>
      </c>
      <c r="Q131" s="12">
        <v>112</v>
      </c>
      <c r="R131" s="13"/>
    </row>
    <row r="132" spans="1:18">
      <c r="A132" s="7">
        <f>RANK(H132,$H$7:$H$195,0)</f>
        <v>126</v>
      </c>
      <c r="B132" s="8" t="s">
        <v>140</v>
      </c>
      <c r="C132" s="9">
        <v>2008</v>
      </c>
      <c r="D132" s="9" t="s">
        <v>2</v>
      </c>
      <c r="E132" s="9" t="s">
        <v>5</v>
      </c>
      <c r="F132" s="8" t="s">
        <v>49</v>
      </c>
      <c r="G132" s="11">
        <f>COUNTIF(J132:Q132,"&gt;0")</f>
        <v>1</v>
      </c>
      <c r="H132" s="22">
        <f>IF($C$4=5,LARGE(I132:Q132,1)+LARGE(I132:Q132,2)+LARGE(I132:Q132,3)+LARGE(I132:Q132,4)+LARGE(I132:Q132,5))</f>
        <v>408</v>
      </c>
      <c r="I132" s="24">
        <f>IF(G132&gt;=5,0,IF(G132=4,SUM(J132:Q132)/4*0.95,IF(G132=3,(SUM(J132:Q132)/3*0.95)*2,IF(G132=2,(SUM(J132:Q132)/2*0.95)*3,IF(G132=1,(SUM(J132:Q132)/1*0.95)*4,)))))</f>
        <v>323</v>
      </c>
      <c r="J132" s="12">
        <v>0</v>
      </c>
      <c r="K132" s="12">
        <v>85</v>
      </c>
      <c r="L132" s="12">
        <v>0</v>
      </c>
      <c r="M132" s="12">
        <v>0</v>
      </c>
      <c r="N132" s="12">
        <v>0</v>
      </c>
      <c r="O132" s="12">
        <v>0</v>
      </c>
      <c r="P132" s="6">
        <v>0</v>
      </c>
      <c r="Q132" s="20">
        <v>0</v>
      </c>
      <c r="R132" s="12"/>
    </row>
    <row r="133" spans="1:18">
      <c r="A133" s="7">
        <f>RANK(H133,$H$7:$H$195,0)</f>
        <v>127</v>
      </c>
      <c r="B133" s="8" t="s">
        <v>124</v>
      </c>
      <c r="C133" s="9">
        <v>2009</v>
      </c>
      <c r="D133" s="9" t="s">
        <v>0</v>
      </c>
      <c r="E133" s="9" t="s">
        <v>5</v>
      </c>
      <c r="F133" s="8" t="s">
        <v>49</v>
      </c>
      <c r="G133" s="11">
        <f>COUNTIF(J133:Q133,"&gt;0")</f>
        <v>5</v>
      </c>
      <c r="H133" s="22">
        <f>IF($C$4=5,LARGE(I133:Q133,1)+LARGE(I133:Q133,2)+LARGE(I133:Q133,3)+LARGE(I133:Q133,4)+LARGE(I133:Q133,5))</f>
        <v>407</v>
      </c>
      <c r="I133" s="24">
        <f>IF(G133&gt;=5,0,IF(G133=4,SUM(J133:Q133)/4*0.95,IF(G133=3,(SUM(J133:Q133)/3*0.95)*2,IF(G133=2,(SUM(J133:Q133)/2*0.95)*3,IF(G133=1,(SUM(J133:Q133)/1*0.95)*4,)))))</f>
        <v>0</v>
      </c>
      <c r="J133" s="12">
        <v>85</v>
      </c>
      <c r="K133" s="12">
        <v>0</v>
      </c>
      <c r="L133" s="12">
        <v>86</v>
      </c>
      <c r="M133" s="12">
        <v>0</v>
      </c>
      <c r="N133" s="12">
        <v>84</v>
      </c>
      <c r="O133" s="6">
        <v>74</v>
      </c>
      <c r="P133" s="6">
        <v>78</v>
      </c>
      <c r="Q133" s="6">
        <v>0</v>
      </c>
      <c r="R133" s="35" t="s">
        <v>240</v>
      </c>
    </row>
    <row r="134" spans="1:18">
      <c r="A134" s="7">
        <f>RANK(H134,$H$7:$H$195,0)</f>
        <v>128</v>
      </c>
      <c r="B134" s="8" t="s">
        <v>125</v>
      </c>
      <c r="C134" s="9">
        <v>2011</v>
      </c>
      <c r="D134" s="9" t="s">
        <v>9</v>
      </c>
      <c r="E134" s="9" t="s">
        <v>5</v>
      </c>
      <c r="F134" s="8" t="s">
        <v>126</v>
      </c>
      <c r="G134" s="11">
        <f>COUNTIF(J134:Q134,"&gt;0")</f>
        <v>1</v>
      </c>
      <c r="H134" s="22">
        <f>IF($C$4=5,LARGE(I134:Q134,1)+LARGE(I134:Q134,2)+LARGE(I134:Q134,3)+LARGE(I134:Q134,4)+LARGE(I134:Q134,5))</f>
        <v>403.2</v>
      </c>
      <c r="I134" s="24">
        <f>IF(G134&gt;=5,0,IF(G134=4,SUM(J134:Q134)/4*0.95,IF(G134=3,(SUM(J134:Q134)/3*0.95)*2,IF(G134=2,(SUM(J134:Q134)/2*0.95)*3,IF(G134=1,(SUM(J134:Q134)/1*0.95)*4,)))))</f>
        <v>319.2</v>
      </c>
      <c r="J134" s="12">
        <v>84</v>
      </c>
      <c r="K134" s="12">
        <v>0</v>
      </c>
      <c r="L134" s="12">
        <v>0</v>
      </c>
      <c r="M134" s="12">
        <v>0</v>
      </c>
      <c r="N134" s="12">
        <v>0</v>
      </c>
      <c r="O134" s="12">
        <v>0</v>
      </c>
      <c r="P134" s="6">
        <v>0</v>
      </c>
      <c r="Q134" s="20">
        <v>0</v>
      </c>
      <c r="R134" s="12"/>
    </row>
    <row r="135" spans="1:18">
      <c r="A135" s="7">
        <f>RANK(H135,$H$7:$H$195,0)</f>
        <v>129</v>
      </c>
      <c r="B135" s="8" t="s">
        <v>195</v>
      </c>
      <c r="C135" s="9">
        <v>2008</v>
      </c>
      <c r="D135" s="9" t="s">
        <v>2</v>
      </c>
      <c r="E135" s="9" t="s">
        <v>5</v>
      </c>
      <c r="F135" s="8" t="s">
        <v>231</v>
      </c>
      <c r="G135" s="11">
        <f>COUNTIF(J135:Q135,"&gt;0")</f>
        <v>4</v>
      </c>
      <c r="H135" s="22">
        <f>IF($C$4=5,LARGE(I135:Q135,1)+LARGE(I135:Q135,2)+LARGE(I135:Q135,3)+LARGE(I135:Q135,4)+LARGE(I135:Q135,5))</f>
        <v>400.95</v>
      </c>
      <c r="I135" s="24">
        <f>IF(G135&gt;=5,0,IF(G135=4,SUM(J135:Q135)/4*0.95,IF(G135=3,(SUM(J135:Q135)/3*0.95)*2,IF(G135=2,(SUM(J135:Q135)/2*0.95)*3,IF(G135=1,(SUM(J135:Q135)/1*0.95)*4,)))))</f>
        <v>76.95</v>
      </c>
      <c r="J135" s="12">
        <v>0</v>
      </c>
      <c r="K135" s="12">
        <v>0</v>
      </c>
      <c r="L135" s="12">
        <v>0</v>
      </c>
      <c r="M135" s="12">
        <v>84</v>
      </c>
      <c r="N135" s="12">
        <v>0</v>
      </c>
      <c r="O135" s="6">
        <v>64</v>
      </c>
      <c r="P135" s="6">
        <v>74</v>
      </c>
      <c r="Q135" s="12">
        <v>102</v>
      </c>
      <c r="R135" s="13" t="s">
        <v>101</v>
      </c>
    </row>
    <row r="136" spans="1:18">
      <c r="A136" s="7">
        <f>RANK(H136,$H$7:$H$195,0)</f>
        <v>130</v>
      </c>
      <c r="B136" s="8" t="s">
        <v>197</v>
      </c>
      <c r="C136" s="9">
        <v>2009</v>
      </c>
      <c r="D136" s="9" t="s">
        <v>0</v>
      </c>
      <c r="E136" s="9" t="s">
        <v>5</v>
      </c>
      <c r="F136" s="8" t="s">
        <v>49</v>
      </c>
      <c r="G136" s="11">
        <f>COUNTIF(J136:Q136,"&gt;0")</f>
        <v>4</v>
      </c>
      <c r="H136" s="22">
        <f>IF($C$4=5,LARGE(I136:Q136,1)+LARGE(I136:Q136,2)+LARGE(I136:Q136,3)+LARGE(I136:Q136,4)+LARGE(I136:Q136,5))</f>
        <v>383.625</v>
      </c>
      <c r="I136" s="24">
        <f>IF(G136&gt;=5,0,IF(G136=4,SUM(J136:Q136)/4*0.95,IF(G136=3,(SUM(J136:Q136)/3*0.95)*2,IF(G136=2,(SUM(J136:Q136)/2*0.95)*3,IF(G136=1,(SUM(J136:Q136)/1*0.95)*4,)))))</f>
        <v>73.625</v>
      </c>
      <c r="J136" s="12">
        <v>0</v>
      </c>
      <c r="K136" s="12">
        <v>0</v>
      </c>
      <c r="L136" s="12">
        <v>0</v>
      </c>
      <c r="M136" s="12">
        <v>82</v>
      </c>
      <c r="N136" s="12">
        <v>0</v>
      </c>
      <c r="O136" s="6">
        <v>60</v>
      </c>
      <c r="P136" s="6">
        <v>80</v>
      </c>
      <c r="Q136" s="12">
        <v>88</v>
      </c>
      <c r="R136" s="12"/>
    </row>
    <row r="137" spans="1:18">
      <c r="A137" s="7">
        <f>RANK(H137,$H$7:$H$195,0)</f>
        <v>131</v>
      </c>
      <c r="B137" s="8" t="s">
        <v>156</v>
      </c>
      <c r="C137" s="9">
        <v>2010</v>
      </c>
      <c r="D137" s="9" t="s">
        <v>0</v>
      </c>
      <c r="E137" s="9" t="s">
        <v>5</v>
      </c>
      <c r="F137" s="8" t="s">
        <v>49</v>
      </c>
      <c r="G137" s="11">
        <f>COUNTIF(J137:Q137,"&gt;0")</f>
        <v>5</v>
      </c>
      <c r="H137" s="22">
        <f>IF($C$4=5,LARGE(I137:Q137,1)+LARGE(I137:Q137,2)+LARGE(I137:Q137,3)+LARGE(I137:Q137,4)+LARGE(I137:Q137,5))</f>
        <v>380</v>
      </c>
      <c r="I137" s="24">
        <f>IF(G137&gt;=5,0,IF(G137=4,SUM(J137:Q137)/4*0.95,IF(G137=3,(SUM(J137:Q137)/3*0.95)*2,IF(G137=2,(SUM(J137:Q137)/2*0.95)*3,IF(G137=1,(SUM(J137:Q137)/1*0.95)*4,)))))</f>
        <v>0</v>
      </c>
      <c r="J137" s="12">
        <v>0</v>
      </c>
      <c r="K137" s="12">
        <v>0</v>
      </c>
      <c r="L137" s="12">
        <v>72</v>
      </c>
      <c r="M137" s="12">
        <v>85</v>
      </c>
      <c r="N137" s="12">
        <v>70</v>
      </c>
      <c r="O137" s="6">
        <v>66</v>
      </c>
      <c r="P137" s="6">
        <v>87</v>
      </c>
      <c r="Q137" s="12">
        <v>0</v>
      </c>
      <c r="R137" s="13"/>
    </row>
    <row r="138" spans="1:18">
      <c r="A138" s="7">
        <f>RANK(H138,$H$7:$H$195,0)</f>
        <v>132</v>
      </c>
      <c r="B138" s="8" t="s">
        <v>150</v>
      </c>
      <c r="C138" s="9">
        <v>2015</v>
      </c>
      <c r="D138" s="9" t="s">
        <v>10</v>
      </c>
      <c r="E138" s="9" t="s">
        <v>5</v>
      </c>
      <c r="F138" s="8" t="s">
        <v>7</v>
      </c>
      <c r="G138" s="11">
        <f>COUNTIF(J138:Q138,"&gt;0")</f>
        <v>1</v>
      </c>
      <c r="H138" s="22">
        <f>IF($C$4=5,LARGE(I138:Q138,1)+LARGE(I138:Q138,2)+LARGE(I138:Q138,3)+LARGE(I138:Q138,4)+LARGE(I138:Q138,5))</f>
        <v>379.2</v>
      </c>
      <c r="I138" s="24">
        <f>IF(G138&gt;=5,0,IF(G138=4,SUM(J138:Q138)/4*0.95,IF(G138=3,(SUM(J138:Q138)/3*0.95)*2,IF(G138=2,(SUM(J138:Q138)/2*0.95)*3,IF(G138=1,(SUM(J138:Q138)/1*0.95)*4,)))))</f>
        <v>300.2</v>
      </c>
      <c r="J138" s="12">
        <v>0</v>
      </c>
      <c r="K138" s="12">
        <v>0</v>
      </c>
      <c r="L138" s="12">
        <v>79</v>
      </c>
      <c r="M138" s="12">
        <v>0</v>
      </c>
      <c r="N138" s="12">
        <v>0</v>
      </c>
      <c r="O138" s="12">
        <v>0</v>
      </c>
      <c r="P138" s="6">
        <v>0</v>
      </c>
      <c r="Q138" s="20">
        <v>0</v>
      </c>
      <c r="R138" s="12"/>
    </row>
    <row r="139" spans="1:18">
      <c r="A139" s="7">
        <f>RANK(H139,$H$7:$H$195,0)</f>
        <v>133</v>
      </c>
      <c r="B139" s="8" t="s">
        <v>202</v>
      </c>
      <c r="C139" s="9">
        <v>2010</v>
      </c>
      <c r="D139" s="9" t="s">
        <v>0</v>
      </c>
      <c r="E139" s="9" t="s">
        <v>5</v>
      </c>
      <c r="F139" s="8" t="s">
        <v>7</v>
      </c>
      <c r="G139" s="11">
        <f>COUNTIF(J139:Q139,"&gt;0")</f>
        <v>2</v>
      </c>
      <c r="H139" s="22">
        <f>IF($C$4=5,LARGE(I139:Q139,1)+LARGE(I139:Q139,2)+LARGE(I139:Q139,3)+LARGE(I139:Q139,4)+LARGE(I139:Q139,5))</f>
        <v>378.29999999999995</v>
      </c>
      <c r="I139" s="24">
        <f>IF(G139&gt;=5,0,IF(G139=4,SUM(J139:Q139)/4*0.95,IF(G139=3,(SUM(J139:Q139)/3*0.95)*2,IF(G139=2,(SUM(J139:Q139)/2*0.95)*3,IF(G139=1,(SUM(J139:Q139)/1*0.95)*4,)))))</f>
        <v>222.29999999999998</v>
      </c>
      <c r="J139" s="12">
        <v>0</v>
      </c>
      <c r="K139" s="12">
        <v>0</v>
      </c>
      <c r="L139" s="12">
        <v>0</v>
      </c>
      <c r="M139" s="12">
        <v>0</v>
      </c>
      <c r="N139" s="6">
        <v>62</v>
      </c>
      <c r="O139" s="12">
        <v>0</v>
      </c>
      <c r="P139" s="6">
        <v>0</v>
      </c>
      <c r="Q139" s="6">
        <v>94</v>
      </c>
      <c r="R139" s="21"/>
    </row>
    <row r="140" spans="1:18">
      <c r="A140" s="7">
        <f>RANK(H140,$H$7:$H$195,0)</f>
        <v>134</v>
      </c>
      <c r="B140" s="15" t="s">
        <v>155</v>
      </c>
      <c r="C140" s="16">
        <v>2013</v>
      </c>
      <c r="D140" s="16" t="s">
        <v>10</v>
      </c>
      <c r="E140" s="16" t="s">
        <v>6</v>
      </c>
      <c r="F140" s="15" t="s">
        <v>126</v>
      </c>
      <c r="G140" s="11">
        <f>COUNTIF(J140:Q140,"&gt;0")</f>
        <v>3</v>
      </c>
      <c r="H140" s="22">
        <f>IF($C$4=5,LARGE(I140:Q140,1)+LARGE(I140:Q140,2)+LARGE(I140:Q140,3)+LARGE(I140:Q140,4)+LARGE(I140:Q140,5))</f>
        <v>375.66666666666663</v>
      </c>
      <c r="I140" s="24">
        <f>IF(G140&gt;=5,0,IF(G140=4,SUM(J140:Q140)/4*0.95,IF(G140=3,(SUM(J140:Q140)/3*0.95)*2,IF(G140=2,(SUM(J140:Q140)/2*0.95)*3,IF(G140=1,(SUM(J140:Q140)/1*0.95)*4,)))))</f>
        <v>145.66666666666666</v>
      </c>
      <c r="J140" s="12">
        <v>0</v>
      </c>
      <c r="K140" s="12">
        <v>0</v>
      </c>
      <c r="L140" s="12">
        <v>74</v>
      </c>
      <c r="M140" s="12">
        <v>0</v>
      </c>
      <c r="N140" s="12">
        <v>0</v>
      </c>
      <c r="O140" s="12">
        <v>0</v>
      </c>
      <c r="P140" s="6">
        <v>64</v>
      </c>
      <c r="Q140" s="12">
        <v>92</v>
      </c>
      <c r="R140" s="12"/>
    </row>
    <row r="141" spans="1:18">
      <c r="A141" s="7">
        <f>RANK(H141,$H$7:$H$195,0)</f>
        <v>135</v>
      </c>
      <c r="B141" s="8" t="s">
        <v>227</v>
      </c>
      <c r="C141" s="9">
        <v>2011</v>
      </c>
      <c r="D141" s="9" t="s">
        <v>9</v>
      </c>
      <c r="E141" s="9" t="s">
        <v>5</v>
      </c>
      <c r="F141" s="8" t="s">
        <v>31</v>
      </c>
      <c r="G141" s="11">
        <f>COUNTIF(J141:Q141,"&gt;0")</f>
        <v>1</v>
      </c>
      <c r="H141" s="22">
        <f>IF($C$4=5,LARGE(I141:Q141,1)+LARGE(I141:Q141,2)+LARGE(I141:Q141,3)+LARGE(I141:Q141,4)+LARGE(I141:Q141,5))</f>
        <v>374.4</v>
      </c>
      <c r="I141" s="24">
        <f>IF(G141&gt;=5,0,IF(G141=4,SUM(J141:Q141)/4*0.95,IF(G141=3,(SUM(J141:Q141)/3*0.95)*2,IF(G141=2,(SUM(J141:Q141)/2*0.95)*3,IF(G141=1,(SUM(J141:Q141)/1*0.95)*4,)))))</f>
        <v>296.39999999999998</v>
      </c>
      <c r="J141" s="12">
        <v>0</v>
      </c>
      <c r="K141" s="12">
        <v>0</v>
      </c>
      <c r="L141" s="12">
        <v>0</v>
      </c>
      <c r="M141" s="12">
        <v>0</v>
      </c>
      <c r="N141" s="12">
        <v>0</v>
      </c>
      <c r="O141" s="6">
        <v>0</v>
      </c>
      <c r="P141" s="6">
        <v>0</v>
      </c>
      <c r="Q141" s="6">
        <v>78</v>
      </c>
      <c r="R141" s="6"/>
    </row>
    <row r="142" spans="1:18">
      <c r="A142" s="7">
        <f>RANK(H142,$H$7:$H$195,0)</f>
        <v>136</v>
      </c>
      <c r="B142" s="15" t="s">
        <v>142</v>
      </c>
      <c r="C142" s="16">
        <v>2010</v>
      </c>
      <c r="D142" s="16" t="s">
        <v>0</v>
      </c>
      <c r="E142" s="16" t="s">
        <v>6</v>
      </c>
      <c r="F142" s="15" t="s">
        <v>86</v>
      </c>
      <c r="G142" s="11">
        <f>COUNTIF(J142:Q142,"&gt;0")</f>
        <v>3</v>
      </c>
      <c r="H142" s="22">
        <f>IF($C$4=5,LARGE(I142:Q142,1)+LARGE(I142:Q142,2)+LARGE(I142:Q142,3)+LARGE(I142:Q142,4)+LARGE(I142:Q142,5))</f>
        <v>374.0333333333333</v>
      </c>
      <c r="I142" s="24">
        <f>IF(G142&gt;=5,0,IF(G142=4,SUM(J142:Q142)/4*0.95,IF(G142=3,(SUM(J142:Q142)/3*0.95)*2,IF(G142=2,(SUM(J142:Q142)/2*0.95)*3,IF(G142=1,(SUM(J142:Q142)/1*0.95)*4,)))))</f>
        <v>145.03333333333333</v>
      </c>
      <c r="J142" s="12">
        <v>0</v>
      </c>
      <c r="K142" s="12">
        <v>78</v>
      </c>
      <c r="L142" s="12">
        <v>0</v>
      </c>
      <c r="M142" s="12">
        <v>0</v>
      </c>
      <c r="N142" s="12">
        <v>66</v>
      </c>
      <c r="O142" s="12">
        <v>0</v>
      </c>
      <c r="P142" s="6">
        <v>0</v>
      </c>
      <c r="Q142" s="12">
        <v>85</v>
      </c>
      <c r="R142" s="12"/>
    </row>
    <row r="143" spans="1:18">
      <c r="A143" s="7">
        <f>RANK(H143,$H$7:$H$195,0)</f>
        <v>137</v>
      </c>
      <c r="B143" s="8" t="s">
        <v>144</v>
      </c>
      <c r="C143" s="9">
        <v>2015</v>
      </c>
      <c r="D143" s="9" t="s">
        <v>10</v>
      </c>
      <c r="E143" s="9" t="s">
        <v>5</v>
      </c>
      <c r="F143" s="8" t="s">
        <v>49</v>
      </c>
      <c r="G143" s="11">
        <f>COUNTIF(J143:Q143,"&gt;0")</f>
        <v>5</v>
      </c>
      <c r="H143" s="22">
        <f>IF($C$4=5,LARGE(I143:Q143,1)+LARGE(I143:Q143,2)+LARGE(I143:Q143,3)+LARGE(I143:Q143,4)+LARGE(I143:Q143,5))</f>
        <v>369</v>
      </c>
      <c r="I143" s="24">
        <f>IF(G143&gt;=5,0,IF(G143=4,SUM(J143:Q143)/4*0.95,IF(G143=3,(SUM(J143:Q143)/3*0.95)*2,IF(G143=2,(SUM(J143:Q143)/2*0.95)*3,IF(G143=1,(SUM(J143:Q143)/1*0.95)*4,)))))</f>
        <v>0</v>
      </c>
      <c r="J143" s="12">
        <v>0</v>
      </c>
      <c r="K143" s="12">
        <v>74</v>
      </c>
      <c r="L143" s="12">
        <v>80</v>
      </c>
      <c r="M143" s="12">
        <v>0</v>
      </c>
      <c r="N143" s="12">
        <v>65</v>
      </c>
      <c r="O143" s="6">
        <v>70</v>
      </c>
      <c r="P143" s="6">
        <v>80</v>
      </c>
      <c r="Q143" s="12">
        <v>0</v>
      </c>
      <c r="R143" s="34" t="s">
        <v>240</v>
      </c>
    </row>
    <row r="144" spans="1:18">
      <c r="A144" s="7">
        <f>RANK(H144,$H$7:$H$195,0)</f>
        <v>138</v>
      </c>
      <c r="B144" s="8" t="s">
        <v>82</v>
      </c>
      <c r="C144" s="9">
        <v>2008</v>
      </c>
      <c r="D144" s="9" t="s">
        <v>2</v>
      </c>
      <c r="E144" s="9" t="s">
        <v>5</v>
      </c>
      <c r="F144" s="10" t="s">
        <v>8</v>
      </c>
      <c r="G144" s="11">
        <f>COUNTIF(J144:Q144,"&gt;0")</f>
        <v>2</v>
      </c>
      <c r="H144" s="22">
        <f>IF($C$4=5,LARGE(I144:Q144,1)+LARGE(I144:Q144,2)+LARGE(I144:Q144,3)+LARGE(I144:Q144,4)+LARGE(I144:Q144,5))</f>
        <v>368.6</v>
      </c>
      <c r="I144" s="24">
        <f>IF(G144&gt;=5,0,IF(G144=4,SUM(J144:Q144)/4*0.95,IF(G144=3,(SUM(J144:Q144)/3*0.95)*2,IF(G144=2,(SUM(J144:Q144)/2*0.95)*3,IF(G144=1,(SUM(J144:Q144)/1*0.95)*4,)))))</f>
        <v>216.60000000000002</v>
      </c>
      <c r="J144" s="12">
        <v>0</v>
      </c>
      <c r="K144" s="12">
        <v>92</v>
      </c>
      <c r="L144" s="12">
        <v>0</v>
      </c>
      <c r="M144" s="12">
        <v>0</v>
      </c>
      <c r="N144" s="12">
        <v>0</v>
      </c>
      <c r="O144" s="6">
        <v>60</v>
      </c>
      <c r="P144" s="6">
        <v>0</v>
      </c>
      <c r="Q144" s="12">
        <v>0</v>
      </c>
      <c r="R144" s="12"/>
    </row>
    <row r="145" spans="1:18">
      <c r="A145" s="7">
        <f>RANK(H145,$H$7:$H$195,0)</f>
        <v>139</v>
      </c>
      <c r="B145" s="8" t="s">
        <v>198</v>
      </c>
      <c r="C145" s="9">
        <v>2010</v>
      </c>
      <c r="D145" s="9" t="s">
        <v>0</v>
      </c>
      <c r="E145" s="9" t="s">
        <v>5</v>
      </c>
      <c r="F145" s="8" t="s">
        <v>7</v>
      </c>
      <c r="G145" s="11">
        <f>COUNTIF(J145:Q145,"&gt;0")</f>
        <v>1</v>
      </c>
      <c r="H145" s="22">
        <f>IF($C$4=5,LARGE(I145:Q145,1)+LARGE(I145:Q145,2)+LARGE(I145:Q145,3)+LARGE(I145:Q145,4)+LARGE(I145:Q145,5))</f>
        <v>364.8</v>
      </c>
      <c r="I145" s="24">
        <f>IF(G145&gt;=5,0,IF(G145=4,SUM(J145:Q145)/4*0.95,IF(G145=3,(SUM(J145:Q145)/3*0.95)*2,IF(G145=2,(SUM(J145:Q145)/2*0.95)*3,IF(G145=1,(SUM(J145:Q145)/1*0.95)*4,)))))</f>
        <v>288.8</v>
      </c>
      <c r="J145" s="12">
        <v>0</v>
      </c>
      <c r="K145" s="12">
        <v>0</v>
      </c>
      <c r="L145" s="12">
        <v>0</v>
      </c>
      <c r="M145" s="12">
        <v>76</v>
      </c>
      <c r="N145" s="12">
        <v>0</v>
      </c>
      <c r="O145" s="12">
        <v>0</v>
      </c>
      <c r="P145" s="6">
        <v>0</v>
      </c>
      <c r="Q145" s="6">
        <v>0</v>
      </c>
      <c r="R145" s="12"/>
    </row>
    <row r="146" spans="1:18">
      <c r="A146" s="7">
        <f>RANK(H146,$H$7:$H$195,0)</f>
        <v>140</v>
      </c>
      <c r="B146" s="8" t="s">
        <v>168</v>
      </c>
      <c r="C146" s="9">
        <v>2010</v>
      </c>
      <c r="D146" s="9" t="s">
        <v>0</v>
      </c>
      <c r="E146" s="9" t="s">
        <v>5</v>
      </c>
      <c r="F146" s="8" t="s">
        <v>167</v>
      </c>
      <c r="G146" s="11">
        <f>COUNTIF(J146:Q146,"&gt;0")</f>
        <v>2</v>
      </c>
      <c r="H146" s="22">
        <f>IF($C$4=5,LARGE(I146:Q146,1)+LARGE(I146:Q146,2)+LARGE(I146:Q146,3)+LARGE(I146:Q146,4)+LARGE(I146:Q146,5))</f>
        <v>363.75</v>
      </c>
      <c r="I146" s="24">
        <f>IF(G146&gt;=5,0,IF(G146=4,SUM(J146:Q146)/4*0.95,IF(G146=3,(SUM(J146:Q146)/3*0.95)*2,IF(G146=2,(SUM(J146:Q146)/2*0.95)*3,IF(G146=1,(SUM(J146:Q146)/1*0.95)*4,)))))</f>
        <v>213.75</v>
      </c>
      <c r="J146" s="12">
        <v>0</v>
      </c>
      <c r="K146" s="12">
        <v>0</v>
      </c>
      <c r="L146" s="12">
        <v>56</v>
      </c>
      <c r="M146" s="12">
        <v>94</v>
      </c>
      <c r="N146" s="12">
        <v>0</v>
      </c>
      <c r="O146" s="12">
        <v>0</v>
      </c>
      <c r="P146" s="6">
        <v>0</v>
      </c>
      <c r="Q146" s="12">
        <v>0</v>
      </c>
      <c r="R146" s="6"/>
    </row>
    <row r="147" spans="1:18">
      <c r="A147" s="7">
        <f>RANK(H147,$H$7:$H$195,0)</f>
        <v>141</v>
      </c>
      <c r="B147" s="8" t="s">
        <v>78</v>
      </c>
      <c r="C147" s="9">
        <v>2010</v>
      </c>
      <c r="D147" s="9" t="s">
        <v>0</v>
      </c>
      <c r="E147" s="9" t="s">
        <v>5</v>
      </c>
      <c r="F147" s="10" t="s">
        <v>8</v>
      </c>
      <c r="G147" s="11">
        <f>COUNTIF(J147:Q147,"&gt;0")</f>
        <v>2</v>
      </c>
      <c r="H147" s="22">
        <f>IF($C$4=5,LARGE(I147:Q147,1)+LARGE(I147:Q147,2)+LARGE(I147:Q147,3)+LARGE(I147:Q147,4)+LARGE(I147:Q147,5))</f>
        <v>358.9</v>
      </c>
      <c r="I147" s="24">
        <f>IF(G147&gt;=5,0,IF(G147=4,SUM(J147:Q147)/4*0.95,IF(G147=3,(SUM(J147:Q147)/3*0.95)*2,IF(G147=2,(SUM(J147:Q147)/2*0.95)*3,IF(G147=1,(SUM(J147:Q147)/1*0.95)*4,)))))</f>
        <v>210.89999999999998</v>
      </c>
      <c r="J147" s="12">
        <v>0</v>
      </c>
      <c r="K147" s="12">
        <v>0</v>
      </c>
      <c r="L147" s="12">
        <v>0</v>
      </c>
      <c r="M147" s="12">
        <v>0</v>
      </c>
      <c r="N147" s="12">
        <v>72</v>
      </c>
      <c r="O147" s="6">
        <v>76</v>
      </c>
      <c r="P147" s="6">
        <v>0</v>
      </c>
      <c r="Q147" s="12">
        <v>0</v>
      </c>
      <c r="R147" s="12"/>
    </row>
    <row r="148" spans="1:18">
      <c r="A148" s="7">
        <f>RANK(H148,$H$7:$H$195,0)</f>
        <v>142</v>
      </c>
      <c r="B148" s="8" t="s">
        <v>139</v>
      </c>
      <c r="C148" s="9">
        <v>2011</v>
      </c>
      <c r="D148" s="9" t="s">
        <v>9</v>
      </c>
      <c r="E148" s="9" t="s">
        <v>5</v>
      </c>
      <c r="F148" s="8" t="s">
        <v>7</v>
      </c>
      <c r="G148" s="11">
        <f>COUNTIF(J148:Q148,"&gt;0")</f>
        <v>2</v>
      </c>
      <c r="H148" s="22">
        <f>IF($C$4=5,LARGE(I148:Q148,1)+LARGE(I148:Q148,2)+LARGE(I148:Q148,3)+LARGE(I148:Q148,4)+LARGE(I148:Q148,5))</f>
        <v>349.2</v>
      </c>
      <c r="I148" s="24">
        <f>IF(G148&gt;=5,0,IF(G148=4,SUM(J148:Q148)/4*0.95,IF(G148=3,(SUM(J148:Q148)/3*0.95)*2,IF(G148=2,(SUM(J148:Q148)/2*0.95)*3,IF(G148=1,(SUM(J148:Q148)/1*0.95)*4,)))))</f>
        <v>205.2</v>
      </c>
      <c r="J148" s="12">
        <v>0</v>
      </c>
      <c r="K148" s="12">
        <v>86</v>
      </c>
      <c r="L148" s="12">
        <v>0</v>
      </c>
      <c r="M148" s="12">
        <v>0</v>
      </c>
      <c r="N148" s="12">
        <v>0</v>
      </c>
      <c r="O148" s="6">
        <v>58</v>
      </c>
      <c r="P148" s="6">
        <v>0</v>
      </c>
      <c r="Q148" s="12">
        <v>0</v>
      </c>
      <c r="R148" s="12"/>
    </row>
    <row r="149" spans="1:18">
      <c r="A149" s="7">
        <f>RANK(H149,$H$7:$H$195,0)</f>
        <v>143</v>
      </c>
      <c r="B149" s="8" t="s">
        <v>203</v>
      </c>
      <c r="C149" s="9">
        <v>2010</v>
      </c>
      <c r="D149" s="9" t="s">
        <v>0</v>
      </c>
      <c r="E149" s="9" t="s">
        <v>5</v>
      </c>
      <c r="F149" s="8" t="s">
        <v>231</v>
      </c>
      <c r="G149" s="11">
        <f>COUNTIF(J149:Q149,"&gt;0")</f>
        <v>4</v>
      </c>
      <c r="H149" s="22">
        <f>IF($C$4=5,LARGE(I149:Q149,1)+LARGE(I149:Q149,2)+LARGE(I149:Q149,3)+LARGE(I149:Q149,4)+LARGE(I149:Q149,5))</f>
        <v>348.97500000000002</v>
      </c>
      <c r="I149" s="24">
        <f>IF(G149&gt;=5,0,IF(G149=4,SUM(J149:Q149)/4*0.95,IF(G149=3,(SUM(J149:Q149)/3*0.95)*2,IF(G149=2,(SUM(J149:Q149)/2*0.95)*3,IF(G149=1,(SUM(J149:Q149)/1*0.95)*4,)))))</f>
        <v>66.974999999999994</v>
      </c>
      <c r="J149" s="12">
        <v>0</v>
      </c>
      <c r="K149" s="12">
        <v>0</v>
      </c>
      <c r="L149" s="12">
        <v>0</v>
      </c>
      <c r="M149" s="12">
        <v>0</v>
      </c>
      <c r="N149" s="6">
        <v>60</v>
      </c>
      <c r="O149" s="6">
        <v>67</v>
      </c>
      <c r="P149" s="6">
        <v>70</v>
      </c>
      <c r="Q149" s="6">
        <v>85</v>
      </c>
      <c r="R149" s="13"/>
    </row>
    <row r="150" spans="1:18">
      <c r="A150" s="7">
        <f>RANK(H150,$H$7:$H$195,0)</f>
        <v>144</v>
      </c>
      <c r="B150" s="8" t="s">
        <v>196</v>
      </c>
      <c r="C150" s="9">
        <v>2011</v>
      </c>
      <c r="D150" s="9" t="s">
        <v>9</v>
      </c>
      <c r="E150" s="9" t="s">
        <v>5</v>
      </c>
      <c r="F150" s="8" t="s">
        <v>231</v>
      </c>
      <c r="G150" s="11">
        <f>COUNTIF(J150:Q150,"&gt;0")</f>
        <v>4</v>
      </c>
      <c r="H150" s="22">
        <f>IF($C$4=5,LARGE(I150:Q150,1)+LARGE(I150:Q150,2)+LARGE(I150:Q150,3)+LARGE(I150:Q150,4)+LARGE(I150:Q150,5))</f>
        <v>347.73750000000001</v>
      </c>
      <c r="I150" s="24">
        <f>IF(G150&gt;=5,0,IF(G150=4,SUM(J150:Q150)/4*0.95,IF(G150=3,(SUM(J150:Q150)/3*0.95)*2,IF(G150=2,(SUM(J150:Q150)/2*0.95)*3,IF(G150=1,(SUM(J150:Q150)/1*0.95)*4,)))))</f>
        <v>66.737499999999997</v>
      </c>
      <c r="J150" s="12">
        <v>0</v>
      </c>
      <c r="K150" s="12">
        <v>0</v>
      </c>
      <c r="L150" s="12">
        <v>0</v>
      </c>
      <c r="M150" s="12">
        <v>83</v>
      </c>
      <c r="N150" s="12">
        <v>68</v>
      </c>
      <c r="O150" s="6">
        <v>64</v>
      </c>
      <c r="P150" s="6">
        <v>66</v>
      </c>
      <c r="Q150" s="12">
        <v>0</v>
      </c>
      <c r="R150" s="12"/>
    </row>
    <row r="151" spans="1:18">
      <c r="A151" s="7">
        <f>RANK(H151,$H$7:$H$195,0)</f>
        <v>145</v>
      </c>
      <c r="B151" s="8" t="s">
        <v>183</v>
      </c>
      <c r="C151" s="9">
        <v>2012</v>
      </c>
      <c r="D151" s="9" t="s">
        <v>9</v>
      </c>
      <c r="E151" s="9" t="s">
        <v>5</v>
      </c>
      <c r="F151" s="8" t="s">
        <v>231</v>
      </c>
      <c r="G151" s="11">
        <f>COUNTIF(J151:Q151,"&gt;0")</f>
        <v>5</v>
      </c>
      <c r="H151" s="22">
        <f>IF($C$4=5,LARGE(I151:Q151,1)+LARGE(I151:Q151,2)+LARGE(I151:Q151,3)+LARGE(I151:Q151,4)+LARGE(I151:Q151,5))</f>
        <v>329</v>
      </c>
      <c r="I151" s="24">
        <f>IF(G151&gt;=5,0,IF(G151=4,SUM(J151:Q151)/4*0.95,IF(G151=3,(SUM(J151:Q151)/3*0.95)*2,IF(G151=2,(SUM(J151:Q151)/2*0.95)*3,IF(G151=1,(SUM(J151:Q151)/1*0.95)*4,)))))</f>
        <v>0</v>
      </c>
      <c r="J151" s="12">
        <v>0</v>
      </c>
      <c r="K151" s="12">
        <v>0</v>
      </c>
      <c r="L151" s="12">
        <v>44</v>
      </c>
      <c r="M151" s="12">
        <v>77</v>
      </c>
      <c r="N151" s="12">
        <v>64</v>
      </c>
      <c r="O151" s="6">
        <v>65</v>
      </c>
      <c r="P151" s="6">
        <v>79</v>
      </c>
      <c r="Q151" s="12">
        <v>0</v>
      </c>
      <c r="R151" s="34" t="s">
        <v>240</v>
      </c>
    </row>
    <row r="152" spans="1:18">
      <c r="A152" s="7">
        <f>RANK(H152,$H$7:$H$195,0)</f>
        <v>146</v>
      </c>
      <c r="B152" s="8" t="s">
        <v>219</v>
      </c>
      <c r="C152" s="9" t="s">
        <v>95</v>
      </c>
      <c r="D152" s="9" t="s">
        <v>95</v>
      </c>
      <c r="E152" s="9" t="s">
        <v>5</v>
      </c>
      <c r="F152" s="8" t="s">
        <v>31</v>
      </c>
      <c r="G152" s="11">
        <f>COUNTIF(J152:Q152,"&gt;0")</f>
        <v>1</v>
      </c>
      <c r="H152" s="22">
        <f>IF($C$4=5,LARGE(I152:Q152,1)+LARGE(I152:Q152,2)+LARGE(I152:Q152,3)+LARGE(I152:Q152,4)+LARGE(I152:Q152,5))</f>
        <v>326.39999999999998</v>
      </c>
      <c r="I152" s="24">
        <f>IF(G152&gt;=5,0,IF(G152=4,SUM(J152:Q152)/4*0.95,IF(G152=3,(SUM(J152:Q152)/3*0.95)*2,IF(G152=2,(SUM(J152:Q152)/2*0.95)*3,IF(G152=1,(SUM(J152:Q152)/1*0.95)*4,)))))</f>
        <v>258.39999999999998</v>
      </c>
      <c r="J152" s="12">
        <v>0</v>
      </c>
      <c r="K152" s="12">
        <v>0</v>
      </c>
      <c r="L152" s="12">
        <v>0</v>
      </c>
      <c r="M152" s="12">
        <v>0</v>
      </c>
      <c r="N152" s="12">
        <v>0</v>
      </c>
      <c r="O152" s="12">
        <v>0</v>
      </c>
      <c r="P152" s="6">
        <v>68</v>
      </c>
      <c r="Q152" s="6">
        <v>0</v>
      </c>
      <c r="R152" s="12"/>
    </row>
    <row r="153" spans="1:18">
      <c r="A153" s="7">
        <f>RANK(H153,$H$7:$H$195,0)</f>
        <v>147</v>
      </c>
      <c r="B153" s="8" t="s">
        <v>162</v>
      </c>
      <c r="C153" s="9">
        <v>2009</v>
      </c>
      <c r="D153" s="9" t="s">
        <v>0</v>
      </c>
      <c r="E153" s="9" t="s">
        <v>5</v>
      </c>
      <c r="F153" s="8" t="s">
        <v>231</v>
      </c>
      <c r="G153" s="11">
        <f>COUNTIF(J153:Q153,"&gt;0")</f>
        <v>3</v>
      </c>
      <c r="H153" s="22">
        <f>IF($C$4=5,LARGE(I153:Q153,1)+LARGE(I153:Q153,2)+LARGE(I153:Q153,3)+LARGE(I153:Q153,4)+LARGE(I153:Q153,5))</f>
        <v>320.13333333333333</v>
      </c>
      <c r="I153" s="24">
        <f>IF(G153&gt;=5,0,IF(G153=4,SUM(J153:Q153)/4*0.95,IF(G153=3,(SUM(J153:Q153)/3*0.95)*2,IF(G153=2,(SUM(J153:Q153)/2*0.95)*3,IF(G153=1,(SUM(J153:Q153)/1*0.95)*4,)))))</f>
        <v>124.13333333333331</v>
      </c>
      <c r="J153" s="12">
        <v>0</v>
      </c>
      <c r="K153" s="12">
        <v>0</v>
      </c>
      <c r="L153" s="12">
        <v>64</v>
      </c>
      <c r="M153" s="12">
        <v>0</v>
      </c>
      <c r="N153" s="12">
        <v>0</v>
      </c>
      <c r="O153" s="6">
        <v>56</v>
      </c>
      <c r="P153" s="6">
        <v>76</v>
      </c>
      <c r="Q153" s="12">
        <v>0</v>
      </c>
      <c r="R153" s="12"/>
    </row>
    <row r="154" spans="1:18">
      <c r="A154" s="7">
        <f>RANK(H154,$H$7:$H$195,0)</f>
        <v>148</v>
      </c>
      <c r="B154" s="8" t="s">
        <v>175</v>
      </c>
      <c r="C154" s="9">
        <v>2008</v>
      </c>
      <c r="D154" s="9" t="s">
        <v>2</v>
      </c>
      <c r="E154" s="9" t="s">
        <v>5</v>
      </c>
      <c r="F154" s="8" t="s">
        <v>231</v>
      </c>
      <c r="G154" s="11">
        <f>COUNTIF(J154:Q154,"&gt;0")</f>
        <v>5</v>
      </c>
      <c r="H154" s="22">
        <f>IF($C$4=5,LARGE(I154:Q154,1)+LARGE(I154:Q154,2)+LARGE(I154:Q154,3)+LARGE(I154:Q154,4)+LARGE(I154:Q154,5))</f>
        <v>318</v>
      </c>
      <c r="I154" s="24">
        <f>IF(G154&gt;=5,0,IF(G154=4,SUM(J154:Q154)/4*0.95,IF(G154=3,(SUM(J154:Q154)/3*0.95)*2,IF(G154=2,(SUM(J154:Q154)/2*0.95)*3,IF(G154=1,(SUM(J154:Q154)/1*0.95)*4,)))))</f>
        <v>0</v>
      </c>
      <c r="J154" s="12">
        <v>0</v>
      </c>
      <c r="K154" s="12">
        <v>0</v>
      </c>
      <c r="L154" s="12">
        <v>54</v>
      </c>
      <c r="M154" s="12">
        <v>0</v>
      </c>
      <c r="N154" s="12">
        <v>56</v>
      </c>
      <c r="O154" s="6">
        <v>54</v>
      </c>
      <c r="P154" s="6">
        <v>67</v>
      </c>
      <c r="Q154" s="12">
        <v>87</v>
      </c>
      <c r="R154" s="12"/>
    </row>
    <row r="155" spans="1:18">
      <c r="A155" s="7">
        <f>RANK(H155,$H$7:$H$195,0)</f>
        <v>149</v>
      </c>
      <c r="B155" s="8" t="s">
        <v>145</v>
      </c>
      <c r="C155" s="9">
        <v>2014</v>
      </c>
      <c r="D155" s="9" t="s">
        <v>10</v>
      </c>
      <c r="E155" s="9" t="s">
        <v>5</v>
      </c>
      <c r="F155" s="8" t="s">
        <v>72</v>
      </c>
      <c r="G155" s="11">
        <f>COUNTIF(J155:Q155,"&gt;0")</f>
        <v>3</v>
      </c>
      <c r="H155" s="22">
        <f>IF($C$4=5,LARGE(I155:Q155,1)+LARGE(I155:Q155,2)+LARGE(I155:Q155,3)+LARGE(I155:Q155,4)+LARGE(I155:Q155,5))</f>
        <v>316.86666666666667</v>
      </c>
      <c r="I155" s="24">
        <f>IF(G155&gt;=5,0,IF(G155=4,SUM(J155:Q155)/4*0.95,IF(G155=3,(SUM(J155:Q155)/3*0.95)*2,IF(G155=2,(SUM(J155:Q155)/2*0.95)*3,IF(G155=1,(SUM(J155:Q155)/1*0.95)*4,)))))</f>
        <v>122.86666666666667</v>
      </c>
      <c r="J155" s="12">
        <v>0</v>
      </c>
      <c r="K155" s="12">
        <v>75</v>
      </c>
      <c r="L155" s="12">
        <v>0</v>
      </c>
      <c r="M155" s="12">
        <v>0</v>
      </c>
      <c r="N155" s="12">
        <v>0</v>
      </c>
      <c r="O155" s="6">
        <v>45</v>
      </c>
      <c r="P155" s="6">
        <v>0</v>
      </c>
      <c r="Q155" s="12">
        <v>74</v>
      </c>
      <c r="R155" s="12"/>
    </row>
    <row r="156" spans="1:18">
      <c r="A156" s="7">
        <f>RANK(H156,$H$7:$H$195,0)</f>
        <v>150</v>
      </c>
      <c r="B156" s="8" t="s">
        <v>161</v>
      </c>
      <c r="C156" s="9">
        <v>2010</v>
      </c>
      <c r="D156" s="9" t="s">
        <v>0</v>
      </c>
      <c r="E156" s="9" t="s">
        <v>5</v>
      </c>
      <c r="F156" s="8" t="s">
        <v>7</v>
      </c>
      <c r="G156" s="11">
        <f>COUNTIF(J156:Q156,"&gt;0")</f>
        <v>1</v>
      </c>
      <c r="H156" s="22">
        <f>IF($C$4=5,LARGE(I156:Q156,1)+LARGE(I156:Q156,2)+LARGE(I156:Q156,3)+LARGE(I156:Q156,4)+LARGE(I156:Q156,5))</f>
        <v>312</v>
      </c>
      <c r="I156" s="24">
        <f>IF(G156&gt;=5,0,IF(G156=4,SUM(J156:Q156)/4*0.95,IF(G156=3,(SUM(J156:Q156)/3*0.95)*2,IF(G156=2,(SUM(J156:Q156)/2*0.95)*3,IF(G156=1,(SUM(J156:Q156)/1*0.95)*4,)))))</f>
        <v>247</v>
      </c>
      <c r="J156" s="12">
        <v>0</v>
      </c>
      <c r="K156" s="12">
        <v>0</v>
      </c>
      <c r="L156" s="12">
        <v>65</v>
      </c>
      <c r="M156" s="12">
        <v>0</v>
      </c>
      <c r="N156" s="12">
        <v>0</v>
      </c>
      <c r="O156" s="12">
        <v>0</v>
      </c>
      <c r="P156" s="6">
        <v>0</v>
      </c>
      <c r="Q156" s="6">
        <v>0</v>
      </c>
      <c r="R156" s="12"/>
    </row>
    <row r="157" spans="1:18">
      <c r="A157" s="7">
        <f>RANK(H157,$H$7:$H$195,0)</f>
        <v>151</v>
      </c>
      <c r="B157" s="8" t="s">
        <v>173</v>
      </c>
      <c r="C157" s="9">
        <v>2010</v>
      </c>
      <c r="D157" s="9" t="s">
        <v>0</v>
      </c>
      <c r="E157" s="9" t="s">
        <v>5</v>
      </c>
      <c r="F157" s="8" t="s">
        <v>231</v>
      </c>
      <c r="G157" s="11">
        <f>COUNTIF(J157:Q157,"&gt;0")</f>
        <v>5</v>
      </c>
      <c r="H157" s="22">
        <f>IF($C$4=5,LARGE(I157:Q157,1)+LARGE(I157:Q157,2)+LARGE(I157:Q157,3)+LARGE(I157:Q157,4)+LARGE(I157:Q157,5))</f>
        <v>311</v>
      </c>
      <c r="I157" s="24">
        <f>IF(G157&gt;=5,0,IF(G157=4,SUM(J157:Q157)/4*0.95,IF(G157=3,(SUM(J157:Q157)/3*0.95)*2,IF(G157=2,(SUM(J157:Q157)/2*0.95)*3,IF(G157=1,(SUM(J157:Q157)/1*0.95)*4,)))))</f>
        <v>0</v>
      </c>
      <c r="J157" s="12">
        <v>0</v>
      </c>
      <c r="K157" s="12">
        <v>0</v>
      </c>
      <c r="L157" s="12">
        <v>46</v>
      </c>
      <c r="M157" s="12">
        <v>0</v>
      </c>
      <c r="N157" s="12">
        <v>54</v>
      </c>
      <c r="O157" s="6">
        <v>62</v>
      </c>
      <c r="P157" s="6">
        <v>64</v>
      </c>
      <c r="Q157" s="12">
        <v>85</v>
      </c>
      <c r="R157" s="6"/>
    </row>
    <row r="158" spans="1:18">
      <c r="A158" s="7">
        <f>RANK(H158,$H$7:$H$195,0)</f>
        <v>152</v>
      </c>
      <c r="B158" s="8" t="s">
        <v>201</v>
      </c>
      <c r="C158" s="9">
        <v>2011</v>
      </c>
      <c r="D158" s="9" t="s">
        <v>9</v>
      </c>
      <c r="E158" s="9" t="s">
        <v>5</v>
      </c>
      <c r="F158" s="8" t="s">
        <v>36</v>
      </c>
      <c r="G158" s="11">
        <f>COUNTIF(J158:Q158,"&gt;0")</f>
        <v>1</v>
      </c>
      <c r="H158" s="22">
        <f>IF($C$4=5,LARGE(I158:Q158,1)+LARGE(I158:Q158,2)+LARGE(I158:Q158,3)+LARGE(I158:Q158,4)+LARGE(I158:Q158,5))</f>
        <v>307.2</v>
      </c>
      <c r="I158" s="24">
        <f>IF(G158&gt;=5,0,IF(G158=4,SUM(J158:Q158)/4*0.95,IF(G158=3,(SUM(J158:Q158)/3*0.95)*2,IF(G158=2,(SUM(J158:Q158)/2*0.95)*3,IF(G158=1,(SUM(J158:Q158)/1*0.95)*4,)))))</f>
        <v>243.2</v>
      </c>
      <c r="J158" s="12">
        <v>0</v>
      </c>
      <c r="K158" s="12">
        <v>0</v>
      </c>
      <c r="L158" s="12">
        <v>0</v>
      </c>
      <c r="M158" s="12">
        <v>0</v>
      </c>
      <c r="N158" s="6">
        <v>64</v>
      </c>
      <c r="O158" s="12">
        <v>0</v>
      </c>
      <c r="P158" s="6">
        <v>0</v>
      </c>
      <c r="Q158" s="6">
        <v>0</v>
      </c>
      <c r="R158" s="6"/>
    </row>
    <row r="159" spans="1:18">
      <c r="A159" s="7">
        <f>RANK(H159,$H$7:$H$195,0)</f>
        <v>153</v>
      </c>
      <c r="B159" s="8" t="s">
        <v>209</v>
      </c>
      <c r="C159" s="9">
        <v>2012</v>
      </c>
      <c r="D159" s="9" t="s">
        <v>9</v>
      </c>
      <c r="E159" s="9" t="s">
        <v>5</v>
      </c>
      <c r="F159" s="8" t="s">
        <v>210</v>
      </c>
      <c r="G159" s="11">
        <f>COUNTIF(J159:Q159,"&gt;0")</f>
        <v>2</v>
      </c>
      <c r="H159" s="22">
        <f>IF($C$4=5,LARGE(I159:Q159,1)+LARGE(I159:Q159,2)+LARGE(I159:Q159,3)+LARGE(I159:Q159,4)+LARGE(I159:Q159,5))</f>
        <v>303.125</v>
      </c>
      <c r="I159" s="24">
        <f>IF(G159&gt;=5,0,IF(G159=4,SUM(J159:Q159)/4*0.95,IF(G159=3,(SUM(J159:Q159)/3*0.95)*2,IF(G159=2,(SUM(J159:Q159)/2*0.95)*3,IF(G159=1,(SUM(J159:Q159)/1*0.95)*4,)))))</f>
        <v>178.125</v>
      </c>
      <c r="J159" s="12">
        <v>0</v>
      </c>
      <c r="K159" s="12">
        <v>0</v>
      </c>
      <c r="L159" s="12">
        <v>0</v>
      </c>
      <c r="M159" s="12">
        <v>0</v>
      </c>
      <c r="N159" s="12">
        <v>0</v>
      </c>
      <c r="O159" s="6">
        <v>40</v>
      </c>
      <c r="P159" s="6">
        <v>0</v>
      </c>
      <c r="Q159" s="6">
        <v>85</v>
      </c>
      <c r="R159" s="6"/>
    </row>
    <row r="160" spans="1:18">
      <c r="A160" s="7">
        <f>RANK(H160,$H$7:$H$195,0)</f>
        <v>154</v>
      </c>
      <c r="B160" s="8" t="s">
        <v>172</v>
      </c>
      <c r="C160" s="9">
        <v>2011</v>
      </c>
      <c r="D160" s="9" t="s">
        <v>9</v>
      </c>
      <c r="E160" s="9" t="s">
        <v>5</v>
      </c>
      <c r="F160" s="8" t="s">
        <v>231</v>
      </c>
      <c r="G160" s="11">
        <f>COUNTIF(J160:Q160,"&gt;0")</f>
        <v>5</v>
      </c>
      <c r="H160" s="22">
        <f>IF($C$4=5,LARGE(I160:Q160,1)+LARGE(I160:Q160,2)+LARGE(I160:Q160,3)+LARGE(I160:Q160,4)+LARGE(I160:Q160,5))</f>
        <v>301</v>
      </c>
      <c r="I160" s="24">
        <f>IF(G160&gt;=5,0,IF(G160=4,SUM(J160:Q160)/4*0.95,IF(G160=3,(SUM(J160:Q160)/3*0.95)*2,IF(G160=2,(SUM(J160:Q160)/2*0.95)*3,IF(G160=1,(SUM(J160:Q160)/1*0.95)*4,)))))</f>
        <v>0</v>
      </c>
      <c r="J160" s="12">
        <v>0</v>
      </c>
      <c r="K160" s="12">
        <v>0</v>
      </c>
      <c r="L160" s="12">
        <v>38</v>
      </c>
      <c r="M160" s="12">
        <v>78</v>
      </c>
      <c r="N160" s="12">
        <v>67</v>
      </c>
      <c r="O160" s="6">
        <v>59</v>
      </c>
      <c r="P160" s="6">
        <v>59</v>
      </c>
      <c r="Q160" s="11">
        <v>0</v>
      </c>
      <c r="R160" s="34" t="s">
        <v>239</v>
      </c>
    </row>
    <row r="161" spans="1:18">
      <c r="A161" s="7">
        <f>RANK(H161,$H$7:$H$195,0)</f>
        <v>155</v>
      </c>
      <c r="B161" s="8" t="s">
        <v>159</v>
      </c>
      <c r="C161" s="9">
        <v>2010</v>
      </c>
      <c r="D161" s="9" t="s">
        <v>0</v>
      </c>
      <c r="E161" s="9" t="s">
        <v>5</v>
      </c>
      <c r="F161" s="8" t="s">
        <v>49</v>
      </c>
      <c r="G161" s="11">
        <f>COUNTIF(J161:Q161,"&gt;0")</f>
        <v>2</v>
      </c>
      <c r="H161" s="22">
        <f>IF($C$4=5,LARGE(I161:Q161,1)+LARGE(I161:Q161,2)+LARGE(I161:Q161,3)+LARGE(I161:Q161,4)+LARGE(I161:Q161,5))</f>
        <v>298.27499999999998</v>
      </c>
      <c r="I161" s="24">
        <f>IF(G161&gt;=5,0,IF(G161=4,SUM(J161:Q161)/4*0.95,IF(G161=3,(SUM(J161:Q161)/3*0.95)*2,IF(G161=2,(SUM(J161:Q161)/2*0.95)*3,IF(G161=1,(SUM(J161:Q161)/1*0.95)*4,)))))</f>
        <v>175.27499999999998</v>
      </c>
      <c r="J161" s="12">
        <v>0</v>
      </c>
      <c r="K161" s="12">
        <v>0</v>
      </c>
      <c r="L161" s="12">
        <v>67</v>
      </c>
      <c r="M161" s="12">
        <v>0</v>
      </c>
      <c r="N161" s="12">
        <v>0</v>
      </c>
      <c r="O161" s="12">
        <v>0</v>
      </c>
      <c r="P161" s="6">
        <v>56</v>
      </c>
      <c r="Q161" s="12">
        <v>0</v>
      </c>
      <c r="R161" s="12"/>
    </row>
    <row r="162" spans="1:18">
      <c r="A162" s="7">
        <f>RANK(H162,$H$7:$H$195,0)</f>
        <v>156</v>
      </c>
      <c r="B162" s="8" t="s">
        <v>184</v>
      </c>
      <c r="C162" s="9">
        <v>2012</v>
      </c>
      <c r="D162" s="9" t="s">
        <v>9</v>
      </c>
      <c r="E162" s="9" t="s">
        <v>5</v>
      </c>
      <c r="F162" s="8" t="s">
        <v>231</v>
      </c>
      <c r="G162" s="11">
        <f>COUNTIF(J162:Q162,"&gt;0")</f>
        <v>3</v>
      </c>
      <c r="H162" s="22">
        <f>IF($C$4=5,LARGE(I162:Q162,1)+LARGE(I162:Q162,2)+LARGE(I162:Q162,3)+LARGE(I162:Q162,4)+LARGE(I162:Q162,5))</f>
        <v>290.73333333333335</v>
      </c>
      <c r="I162" s="24">
        <f>IF(G162&gt;=5,0,IF(G162=4,SUM(J162:Q162)/4*0.95,IF(G162=3,(SUM(J162:Q162)/3*0.95)*2,IF(G162=2,(SUM(J162:Q162)/2*0.95)*3,IF(G162=1,(SUM(J162:Q162)/1*0.95)*4,)))))</f>
        <v>112.73333333333333</v>
      </c>
      <c r="J162" s="12">
        <v>0</v>
      </c>
      <c r="K162" s="12">
        <v>0</v>
      </c>
      <c r="L162" s="12">
        <v>45</v>
      </c>
      <c r="M162" s="12">
        <v>0</v>
      </c>
      <c r="N162" s="12">
        <v>0</v>
      </c>
      <c r="O162" s="12">
        <v>0</v>
      </c>
      <c r="P162" s="6">
        <v>60</v>
      </c>
      <c r="Q162" s="12">
        <v>73</v>
      </c>
      <c r="R162" s="12"/>
    </row>
    <row r="163" spans="1:18">
      <c r="A163" s="7">
        <f>RANK(H163,$H$7:$H$195,0)</f>
        <v>157</v>
      </c>
      <c r="B163" s="8" t="s">
        <v>163</v>
      </c>
      <c r="C163" s="9">
        <v>2008</v>
      </c>
      <c r="D163" s="9" t="s">
        <v>2</v>
      </c>
      <c r="E163" s="9" t="s">
        <v>5</v>
      </c>
      <c r="F163" s="8" t="s">
        <v>231</v>
      </c>
      <c r="G163" s="11">
        <f>COUNTIF(J163:Q163,"&gt;0")</f>
        <v>3</v>
      </c>
      <c r="H163" s="22">
        <f>IF($C$4=5,LARGE(I163:Q163,1)+LARGE(I163:Q163,2)+LARGE(I163:Q163,3)+LARGE(I163:Q163,4)+LARGE(I163:Q163,5))</f>
        <v>287.46666666666664</v>
      </c>
      <c r="I163" s="24">
        <f>IF(G163&gt;=5,0,IF(G163=4,SUM(J163:Q163)/4*0.95,IF(G163=3,(SUM(J163:Q163)/3*0.95)*2,IF(G163=2,(SUM(J163:Q163)/2*0.95)*3,IF(G163=1,(SUM(J163:Q163)/1*0.95)*4,)))))</f>
        <v>111.46666666666665</v>
      </c>
      <c r="J163" s="12">
        <v>0</v>
      </c>
      <c r="K163" s="12">
        <v>0</v>
      </c>
      <c r="L163" s="12">
        <v>60</v>
      </c>
      <c r="M163" s="12">
        <v>0</v>
      </c>
      <c r="N163" s="12">
        <v>0</v>
      </c>
      <c r="O163" s="6">
        <v>44</v>
      </c>
      <c r="P163" s="6">
        <v>72</v>
      </c>
      <c r="Q163" s="12">
        <v>0</v>
      </c>
      <c r="R163" s="12"/>
    </row>
    <row r="164" spans="1:18">
      <c r="A164" s="7">
        <f>RANK(H164,$H$7:$H$195,0)</f>
        <v>158</v>
      </c>
      <c r="B164" s="15" t="s">
        <v>186</v>
      </c>
      <c r="C164" s="16">
        <v>2010</v>
      </c>
      <c r="D164" s="16" t="s">
        <v>0</v>
      </c>
      <c r="E164" s="16" t="s">
        <v>6</v>
      </c>
      <c r="F164" s="15" t="s">
        <v>231</v>
      </c>
      <c r="G164" s="11">
        <f>COUNTIF(J164:Q164,"&gt;0")</f>
        <v>4</v>
      </c>
      <c r="H164" s="22">
        <f>IF($C$4=5,LARGE(I164:Q164,1)+LARGE(I164:Q164,2)+LARGE(I164:Q164,3)+LARGE(I164:Q164,4)+LARGE(I164:Q164,5))</f>
        <v>287.10000000000002</v>
      </c>
      <c r="I164" s="24">
        <f>IF(G164&gt;=5,0,IF(G164=4,SUM(J164:Q164)/4*0.95,IF(G164=3,(SUM(J164:Q164)/3*0.95)*2,IF(G164=2,(SUM(J164:Q164)/2*0.95)*3,IF(G164=1,(SUM(J164:Q164)/1*0.95)*4,)))))</f>
        <v>55.099999999999994</v>
      </c>
      <c r="J164" s="12">
        <v>0</v>
      </c>
      <c r="K164" s="12">
        <v>0</v>
      </c>
      <c r="L164" s="12">
        <v>48</v>
      </c>
      <c r="M164" s="12">
        <v>79</v>
      </c>
      <c r="N164" s="12">
        <v>0</v>
      </c>
      <c r="O164" s="6">
        <v>40</v>
      </c>
      <c r="P164" s="6">
        <v>65</v>
      </c>
      <c r="Q164" s="12">
        <v>0</v>
      </c>
      <c r="R164" s="12"/>
    </row>
    <row r="165" spans="1:18">
      <c r="A165" s="7">
        <f>RANK(H165,$H$7:$H$195,0)</f>
        <v>159</v>
      </c>
      <c r="B165" s="8" t="s">
        <v>164</v>
      </c>
      <c r="C165" s="9">
        <v>2010</v>
      </c>
      <c r="D165" s="9" t="s">
        <v>0</v>
      </c>
      <c r="E165" s="9" t="s">
        <v>5</v>
      </c>
      <c r="F165" s="8" t="s">
        <v>231</v>
      </c>
      <c r="G165" s="11">
        <f>COUNTIF(J165:Q165,"&gt;0")</f>
        <v>1</v>
      </c>
      <c r="H165" s="22">
        <f>IF($C$4=5,LARGE(I165:Q165,1)+LARGE(I165:Q165,2)+LARGE(I165:Q165,3)+LARGE(I165:Q165,4)+LARGE(I165:Q165,5))</f>
        <v>283.2</v>
      </c>
      <c r="I165" s="24">
        <f>IF(G165&gt;=5,0,IF(G165=4,SUM(J165:Q165)/4*0.95,IF(G165=3,(SUM(J165:Q165)/3*0.95)*2,IF(G165=2,(SUM(J165:Q165)/2*0.95)*3,IF(G165=1,(SUM(J165:Q165)/1*0.95)*4,)))))</f>
        <v>224.2</v>
      </c>
      <c r="J165" s="12">
        <v>0</v>
      </c>
      <c r="K165" s="12">
        <v>0</v>
      </c>
      <c r="L165" s="12">
        <v>59</v>
      </c>
      <c r="M165" s="12">
        <v>0</v>
      </c>
      <c r="N165" s="12">
        <v>0</v>
      </c>
      <c r="O165" s="12">
        <v>0</v>
      </c>
      <c r="P165" s="6">
        <v>0</v>
      </c>
      <c r="Q165" s="6">
        <v>0</v>
      </c>
      <c r="R165" s="12"/>
    </row>
    <row r="166" spans="1:18">
      <c r="A166" s="7">
        <f>RANK(H166,$H$7:$H$195,0)</f>
        <v>160</v>
      </c>
      <c r="B166" s="15" t="s">
        <v>211</v>
      </c>
      <c r="C166" s="16">
        <v>2010</v>
      </c>
      <c r="D166" s="16" t="s">
        <v>0</v>
      </c>
      <c r="E166" s="16" t="s">
        <v>6</v>
      </c>
      <c r="F166" s="15" t="s">
        <v>231</v>
      </c>
      <c r="G166" s="11">
        <f>COUNTIF(J166:Q166,"&gt;0")</f>
        <v>3</v>
      </c>
      <c r="H166" s="22">
        <f>IF($C$4=5,LARGE(I166:Q166,1)+LARGE(I166:Q166,2)+LARGE(I166:Q166,3)+LARGE(I166:Q166,4)+LARGE(I166:Q166,5))</f>
        <v>280.93333333333334</v>
      </c>
      <c r="I166" s="24">
        <f>IF(G166&gt;=5,0,IF(G166=4,SUM(J166:Q166)/4*0.95,IF(G166=3,(SUM(J166:Q166)/3*0.95)*2,IF(G166=2,(SUM(J166:Q166)/2*0.95)*3,IF(G166=1,(SUM(J166:Q166)/1*0.95)*4,)))))</f>
        <v>108.93333333333334</v>
      </c>
      <c r="J166" s="12">
        <v>0</v>
      </c>
      <c r="K166" s="12">
        <v>0</v>
      </c>
      <c r="L166" s="12">
        <v>0</v>
      </c>
      <c r="M166" s="12">
        <v>0</v>
      </c>
      <c r="N166" s="12">
        <v>0</v>
      </c>
      <c r="O166" s="6">
        <v>38</v>
      </c>
      <c r="P166" s="6">
        <v>54</v>
      </c>
      <c r="Q166" s="6">
        <v>80</v>
      </c>
      <c r="R166" s="12"/>
    </row>
    <row r="167" spans="1:18">
      <c r="A167" s="7">
        <f>RANK(H167,$H$7:$H$195,0)</f>
        <v>161</v>
      </c>
      <c r="B167" s="8" t="s">
        <v>187</v>
      </c>
      <c r="C167" s="9">
        <v>2009</v>
      </c>
      <c r="D167" s="9" t="s">
        <v>0</v>
      </c>
      <c r="E167" s="9" t="s">
        <v>5</v>
      </c>
      <c r="F167" s="8" t="s">
        <v>231</v>
      </c>
      <c r="G167" s="11">
        <f>COUNTIF(J167:Q167,"&gt;0")</f>
        <v>1</v>
      </c>
      <c r="H167" s="22">
        <f>IF($C$4=5,LARGE(I167:Q167,1)+LARGE(I167:Q167,2)+LARGE(I167:Q167,3)+LARGE(I167:Q167,4)+LARGE(I167:Q167,5))</f>
        <v>278.39999999999998</v>
      </c>
      <c r="I167" s="24">
        <f>IF(G167&gt;=5,0,IF(G167=4,SUM(J167:Q167)/4*0.95,IF(G167=3,(SUM(J167:Q167)/3*0.95)*2,IF(G167=2,(SUM(J167:Q167)/2*0.95)*3,IF(G167=1,(SUM(J167:Q167)/1*0.95)*4,)))))</f>
        <v>220.39999999999998</v>
      </c>
      <c r="J167" s="12">
        <v>0</v>
      </c>
      <c r="K167" s="12">
        <v>0</v>
      </c>
      <c r="L167" s="12">
        <v>58</v>
      </c>
      <c r="M167" s="12">
        <v>0</v>
      </c>
      <c r="N167" s="12">
        <v>0</v>
      </c>
      <c r="O167" s="12">
        <v>0</v>
      </c>
      <c r="P167" s="6">
        <v>0</v>
      </c>
      <c r="Q167" s="6">
        <v>0</v>
      </c>
      <c r="R167" s="12"/>
    </row>
    <row r="168" spans="1:18">
      <c r="A168" s="7">
        <f>RANK(H168,$H$7:$H$195,0)</f>
        <v>162</v>
      </c>
      <c r="B168" s="8" t="s">
        <v>171</v>
      </c>
      <c r="C168" s="9">
        <v>2012</v>
      </c>
      <c r="D168" s="9" t="s">
        <v>9</v>
      </c>
      <c r="E168" s="9" t="s">
        <v>5</v>
      </c>
      <c r="F168" s="8" t="s">
        <v>231</v>
      </c>
      <c r="G168" s="11">
        <f>COUNTIF(J168:Q168,"&gt;0")</f>
        <v>5</v>
      </c>
      <c r="H168" s="22">
        <f>IF($C$4=5,LARGE(I168:Q168,1)+LARGE(I168:Q168,2)+LARGE(I168:Q168,3)+LARGE(I168:Q168,4)+LARGE(I168:Q168,5))</f>
        <v>264</v>
      </c>
      <c r="I168" s="24">
        <f>IF(G168&gt;=5,0,IF(G168=4,SUM(J168:Q168)/4*0.95,IF(G168=3,(SUM(J168:Q168)/3*0.95)*2,IF(G168=2,(SUM(J168:Q168)/2*0.95)*3,IF(G168=1,(SUM(J168:Q168)/1*0.95)*4,)))))</f>
        <v>0</v>
      </c>
      <c r="J168" s="12">
        <v>0</v>
      </c>
      <c r="K168" s="12">
        <v>0</v>
      </c>
      <c r="L168" s="12">
        <v>26</v>
      </c>
      <c r="M168" s="12">
        <v>0</v>
      </c>
      <c r="N168" s="12">
        <v>48</v>
      </c>
      <c r="O168" s="6">
        <v>48</v>
      </c>
      <c r="P168" s="6">
        <v>60</v>
      </c>
      <c r="Q168" s="12">
        <v>82</v>
      </c>
      <c r="R168" s="13"/>
    </row>
    <row r="169" spans="1:18">
      <c r="A169" s="7">
        <f>RANK(H169,$H$7:$H$195,0)</f>
        <v>163</v>
      </c>
      <c r="B169" s="8" t="s">
        <v>204</v>
      </c>
      <c r="C169" s="9">
        <v>2013</v>
      </c>
      <c r="D169" s="9" t="s">
        <v>10</v>
      </c>
      <c r="E169" s="9" t="s">
        <v>5</v>
      </c>
      <c r="F169" s="8" t="s">
        <v>86</v>
      </c>
      <c r="G169" s="11">
        <f>COUNTIF(J169:Q169,"&gt;0")</f>
        <v>4</v>
      </c>
      <c r="H169" s="22">
        <f>IF($C$4=5,LARGE(I169:Q169,1)+LARGE(I169:Q169,2)+LARGE(I169:Q169,3)+LARGE(I169:Q169,4)+LARGE(I169:Q169,5))</f>
        <v>263.58749999999998</v>
      </c>
      <c r="I169" s="24">
        <f>IF(G169&gt;=5,0,IF(G169=4,SUM(J169:Q169)/4*0.95,IF(G169=3,(SUM(J169:Q169)/3*0.95)*2,IF(G169=2,(SUM(J169:Q169)/2*0.95)*3,IF(G169=1,(SUM(J169:Q169)/1*0.95)*4,)))))</f>
        <v>50.587499999999999</v>
      </c>
      <c r="J169" s="12">
        <v>0</v>
      </c>
      <c r="K169" s="12">
        <v>0</v>
      </c>
      <c r="L169" s="12">
        <v>0</v>
      </c>
      <c r="M169" s="12">
        <v>0</v>
      </c>
      <c r="N169" s="6">
        <v>52</v>
      </c>
      <c r="O169" s="6">
        <v>27</v>
      </c>
      <c r="P169" s="6">
        <v>58</v>
      </c>
      <c r="Q169" s="6">
        <v>76</v>
      </c>
      <c r="R169" s="12"/>
    </row>
    <row r="170" spans="1:18">
      <c r="A170" s="7">
        <f>RANK(H170,$H$7:$H$195,0)</f>
        <v>164</v>
      </c>
      <c r="B170" s="8" t="s">
        <v>165</v>
      </c>
      <c r="C170" s="9">
        <v>2009</v>
      </c>
      <c r="D170" s="9" t="s">
        <v>0</v>
      </c>
      <c r="E170" s="9" t="s">
        <v>5</v>
      </c>
      <c r="F170" s="8" t="s">
        <v>231</v>
      </c>
      <c r="G170" s="11">
        <f>COUNTIF(J170:Q170,"&gt;0")</f>
        <v>2</v>
      </c>
      <c r="H170" s="22">
        <f>IF($C$4=5,LARGE(I170:Q170,1)+LARGE(I170:Q170,2)+LARGE(I170:Q170,3)+LARGE(I170:Q170,4)+LARGE(I170:Q170,5))</f>
        <v>254.625</v>
      </c>
      <c r="I170" s="24">
        <f>IF(G170&gt;=5,0,IF(G170=4,SUM(J170:Q170)/4*0.95,IF(G170=3,(SUM(J170:Q170)/3*0.95)*2,IF(G170=2,(SUM(J170:Q170)/2*0.95)*3,IF(G170=1,(SUM(J170:Q170)/1*0.95)*4,)))))</f>
        <v>149.625</v>
      </c>
      <c r="J170" s="12">
        <v>0</v>
      </c>
      <c r="K170" s="12">
        <v>0</v>
      </c>
      <c r="L170" s="12">
        <v>58</v>
      </c>
      <c r="M170" s="12">
        <v>0</v>
      </c>
      <c r="N170" s="12">
        <v>0</v>
      </c>
      <c r="O170" s="6">
        <v>47</v>
      </c>
      <c r="P170" s="6">
        <v>0</v>
      </c>
      <c r="Q170" s="12">
        <v>0</v>
      </c>
      <c r="R170" s="12"/>
    </row>
    <row r="171" spans="1:18">
      <c r="A171" s="7">
        <f>RANK(H171,$H$7:$H$195,0)</f>
        <v>165</v>
      </c>
      <c r="B171" s="8" t="s">
        <v>208</v>
      </c>
      <c r="C171" s="9">
        <v>2009</v>
      </c>
      <c r="D171" s="9" t="s">
        <v>0</v>
      </c>
      <c r="E171" s="9" t="s">
        <v>5</v>
      </c>
      <c r="F171" s="8" t="s">
        <v>231</v>
      </c>
      <c r="G171" s="11">
        <f>COUNTIF(J171:Q171,"&gt;0")</f>
        <v>2</v>
      </c>
      <c r="H171" s="22">
        <f>IF($C$4=5,LARGE(I171:Q171,1)+LARGE(I171:Q171,2)+LARGE(I171:Q171,3)+LARGE(I171:Q171,4)+LARGE(I171:Q171,5))</f>
        <v>252.2</v>
      </c>
      <c r="I171" s="24">
        <f>IF(G171&gt;=5,0,IF(G171=4,SUM(J171:Q171)/4*0.95,IF(G171=3,(SUM(J171:Q171)/3*0.95)*2,IF(G171=2,(SUM(J171:Q171)/2*0.95)*3,IF(G171=1,(SUM(J171:Q171)/1*0.95)*4,)))))</f>
        <v>148.19999999999999</v>
      </c>
      <c r="J171" s="12">
        <v>0</v>
      </c>
      <c r="K171" s="12">
        <v>0</v>
      </c>
      <c r="L171" s="12">
        <v>0</v>
      </c>
      <c r="M171" s="12">
        <v>0</v>
      </c>
      <c r="N171" s="12">
        <v>0</v>
      </c>
      <c r="O171" s="6">
        <v>42</v>
      </c>
      <c r="P171" s="6">
        <v>62</v>
      </c>
      <c r="Q171" s="6">
        <v>0</v>
      </c>
      <c r="R171" s="34" t="s">
        <v>236</v>
      </c>
    </row>
    <row r="172" spans="1:18">
      <c r="A172" s="7">
        <f>RANK(H172,$H$7:$H$195,0)</f>
        <v>166</v>
      </c>
      <c r="B172" s="15" t="s">
        <v>178</v>
      </c>
      <c r="C172" s="16">
        <v>2014</v>
      </c>
      <c r="D172" s="16" t="s">
        <v>10</v>
      </c>
      <c r="E172" s="16" t="s">
        <v>6</v>
      </c>
      <c r="F172" s="15" t="s">
        <v>231</v>
      </c>
      <c r="G172" s="11">
        <f>COUNTIF(J172:Q172,"&gt;0")</f>
        <v>4</v>
      </c>
      <c r="H172" s="22">
        <f>IF($C$4=5,LARGE(I172:Q172,1)+LARGE(I172:Q172,2)+LARGE(I172:Q172,3)+LARGE(I172:Q172,4)+LARGE(I172:Q172,5))</f>
        <v>251.21250000000001</v>
      </c>
      <c r="I172" s="24">
        <f>IF(G172&gt;=5,0,IF(G172=4,SUM(J172:Q172)/4*0.95,IF(G172=3,(SUM(J172:Q172)/3*0.95)*2,IF(G172=2,(SUM(J172:Q172)/2*0.95)*3,IF(G172=1,(SUM(J172:Q172)/1*0.95)*4,)))))</f>
        <v>48.212499999999999</v>
      </c>
      <c r="J172" s="12">
        <v>0</v>
      </c>
      <c r="K172" s="12">
        <v>0</v>
      </c>
      <c r="L172" s="12">
        <v>32</v>
      </c>
      <c r="M172" s="12">
        <v>0</v>
      </c>
      <c r="N172" s="12">
        <v>50</v>
      </c>
      <c r="O172" s="12">
        <v>0</v>
      </c>
      <c r="P172" s="6">
        <v>50</v>
      </c>
      <c r="Q172" s="12">
        <v>71</v>
      </c>
      <c r="R172" s="12"/>
    </row>
    <row r="173" spans="1:18">
      <c r="A173" s="7">
        <f>RANK(H173,$H$7:$H$195,0)</f>
        <v>167</v>
      </c>
      <c r="B173" s="8" t="s">
        <v>220</v>
      </c>
      <c r="C173" s="9">
        <v>2009</v>
      </c>
      <c r="D173" s="9" t="s">
        <v>0</v>
      </c>
      <c r="E173" s="9" t="s">
        <v>5</v>
      </c>
      <c r="F173" s="8" t="s">
        <v>7</v>
      </c>
      <c r="G173" s="11">
        <f>COUNTIF(J173:Q173,"&gt;0")</f>
        <v>1</v>
      </c>
      <c r="H173" s="22">
        <f>IF($C$4=5,LARGE(I173:Q173,1)+LARGE(I173:Q173,2)+LARGE(I173:Q173,3)+LARGE(I173:Q173,4)+LARGE(I173:Q173,5))</f>
        <v>249.6</v>
      </c>
      <c r="I173" s="24">
        <f>IF(G173&gt;=5,0,IF(G173=4,SUM(J173:Q173)/4*0.95,IF(G173=3,(SUM(J173:Q173)/3*0.95)*2,IF(G173=2,(SUM(J173:Q173)/2*0.95)*3,IF(G173=1,(SUM(J173:Q173)/1*0.95)*4,)))))</f>
        <v>197.6</v>
      </c>
      <c r="J173" s="12">
        <v>0</v>
      </c>
      <c r="K173" s="12">
        <v>0</v>
      </c>
      <c r="L173" s="12">
        <v>0</v>
      </c>
      <c r="M173" s="12">
        <v>0</v>
      </c>
      <c r="N173" s="12">
        <v>0</v>
      </c>
      <c r="O173" s="12">
        <v>0</v>
      </c>
      <c r="P173" s="6">
        <v>52</v>
      </c>
      <c r="Q173" s="6">
        <v>0</v>
      </c>
      <c r="R173" s="6"/>
    </row>
    <row r="174" spans="1:18">
      <c r="A174" s="7">
        <f>RANK(H174,$H$7:$H$195,0)</f>
        <v>168</v>
      </c>
      <c r="B174" s="8" t="s">
        <v>213</v>
      </c>
      <c r="C174" s="9">
        <v>2008</v>
      </c>
      <c r="D174" s="9" t="s">
        <v>2</v>
      </c>
      <c r="E174" s="9" t="s">
        <v>5</v>
      </c>
      <c r="F174" s="8" t="s">
        <v>231</v>
      </c>
      <c r="G174" s="11">
        <f>COUNTIF(J174:Q174,"&gt;0")</f>
        <v>3</v>
      </c>
      <c r="H174" s="22">
        <f>IF($C$4=5,LARGE(I174:Q174,1)+LARGE(I174:Q174,2)+LARGE(I174:Q174,3)+LARGE(I174:Q174,4)+LARGE(I174:Q174,5))</f>
        <v>248.26666666666665</v>
      </c>
      <c r="I174" s="24">
        <f>IF(G174&gt;=5,0,IF(G174=4,SUM(J174:Q174)/4*0.95,IF(G174=3,(SUM(J174:Q174)/3*0.95)*2,IF(G174=2,(SUM(J174:Q174)/2*0.95)*3,IF(G174=1,(SUM(J174:Q174)/1*0.95)*4,)))))</f>
        <v>96.266666666666652</v>
      </c>
      <c r="J174" s="12">
        <v>0</v>
      </c>
      <c r="K174" s="12">
        <v>0</v>
      </c>
      <c r="L174" s="12">
        <v>0</v>
      </c>
      <c r="M174" s="12">
        <v>0</v>
      </c>
      <c r="N174" s="12">
        <v>0</v>
      </c>
      <c r="O174" s="6">
        <v>32</v>
      </c>
      <c r="P174" s="6">
        <v>47</v>
      </c>
      <c r="Q174" s="6">
        <v>73</v>
      </c>
      <c r="R174" s="12"/>
    </row>
    <row r="175" spans="1:18">
      <c r="A175" s="7">
        <f>RANK(H175,$H$7:$H$195,0)</f>
        <v>169</v>
      </c>
      <c r="B175" s="8" t="s">
        <v>179</v>
      </c>
      <c r="C175" s="9">
        <v>2009</v>
      </c>
      <c r="D175" s="9" t="s">
        <v>0</v>
      </c>
      <c r="E175" s="9" t="s">
        <v>5</v>
      </c>
      <c r="F175" s="8" t="s">
        <v>231</v>
      </c>
      <c r="G175" s="11">
        <f>COUNTIF(J175:Q175,"&gt;0")</f>
        <v>2</v>
      </c>
      <c r="H175" s="22">
        <f>IF($C$4=5,LARGE(I175:Q175,1)+LARGE(I175:Q175,2)+LARGE(I175:Q175,3)+LARGE(I175:Q175,4)+LARGE(I175:Q175,5))</f>
        <v>247.35</v>
      </c>
      <c r="I175" s="24">
        <f>IF(G175&gt;=5,0,IF(G175=4,SUM(J175:Q175)/4*0.95,IF(G175=3,(SUM(J175:Q175)/3*0.95)*2,IF(G175=2,(SUM(J175:Q175)/2*0.95)*3,IF(G175=1,(SUM(J175:Q175)/1*0.95)*4,)))))</f>
        <v>145.35</v>
      </c>
      <c r="J175" s="12">
        <v>0</v>
      </c>
      <c r="K175" s="12">
        <v>0</v>
      </c>
      <c r="L175" s="12">
        <v>52</v>
      </c>
      <c r="M175" s="12">
        <v>0</v>
      </c>
      <c r="N175" s="12">
        <v>0</v>
      </c>
      <c r="O175" s="6">
        <v>50</v>
      </c>
      <c r="P175" s="6">
        <v>0</v>
      </c>
      <c r="Q175" s="6">
        <v>0</v>
      </c>
      <c r="R175" s="12"/>
    </row>
    <row r="176" spans="1:18">
      <c r="A176" s="7">
        <f>RANK(H176,$H$7:$H$195,0)</f>
        <v>169</v>
      </c>
      <c r="B176" s="8" t="s">
        <v>174</v>
      </c>
      <c r="C176" s="9">
        <v>2013</v>
      </c>
      <c r="D176" s="9" t="s">
        <v>10</v>
      </c>
      <c r="E176" s="9" t="s">
        <v>5</v>
      </c>
      <c r="F176" s="8" t="s">
        <v>231</v>
      </c>
      <c r="G176" s="11">
        <f>COUNTIF(J176:Q176,"&gt;0")</f>
        <v>2</v>
      </c>
      <c r="H176" s="22">
        <f>IF($C$4=5,LARGE(I176:Q176,1)+LARGE(I176:Q176,2)+LARGE(I176:Q176,3)+LARGE(I176:Q176,4)+LARGE(I176:Q176,5))</f>
        <v>247.35</v>
      </c>
      <c r="I176" s="24">
        <f>IF(G176&gt;=5,0,IF(G176=4,SUM(J176:Q176)/4*0.95,IF(G176=3,(SUM(J176:Q176)/3*0.95)*2,IF(G176=2,(SUM(J176:Q176)/2*0.95)*3,IF(G176=1,(SUM(J176:Q176)/1*0.95)*4,)))))</f>
        <v>145.35</v>
      </c>
      <c r="J176" s="12">
        <v>0</v>
      </c>
      <c r="K176" s="12">
        <v>0</v>
      </c>
      <c r="L176" s="12">
        <v>27</v>
      </c>
      <c r="M176" s="12">
        <v>75</v>
      </c>
      <c r="N176" s="12">
        <v>0</v>
      </c>
      <c r="O176" s="12">
        <v>0</v>
      </c>
      <c r="P176" s="6">
        <v>0</v>
      </c>
      <c r="Q176" s="6">
        <v>0</v>
      </c>
      <c r="R176" s="12"/>
    </row>
    <row r="177" spans="1:18">
      <c r="A177" s="7">
        <f>RANK(H177,$H$7:$H$195,0)</f>
        <v>171</v>
      </c>
      <c r="B177" s="15" t="s">
        <v>215</v>
      </c>
      <c r="C177" s="16">
        <v>2015</v>
      </c>
      <c r="D177" s="16" t="s">
        <v>10</v>
      </c>
      <c r="E177" s="16" t="s">
        <v>6</v>
      </c>
      <c r="F177" s="15" t="s">
        <v>210</v>
      </c>
      <c r="G177" s="11">
        <f>COUNTIF(J177:Q177,"&gt;0")</f>
        <v>2</v>
      </c>
      <c r="H177" s="22">
        <f>IF($C$4=5,LARGE(I177:Q177,1)+LARGE(I177:Q177,2)+LARGE(I177:Q177,3)+LARGE(I177:Q177,4)+LARGE(I177:Q177,5))</f>
        <v>240.07499999999999</v>
      </c>
      <c r="I177" s="24">
        <f>IF(G177&gt;=5,0,IF(G177=4,SUM(J177:Q177)/4*0.95,IF(G177=3,(SUM(J177:Q177)/3*0.95)*2,IF(G177=2,(SUM(J177:Q177)/2*0.95)*3,IF(G177=1,(SUM(J177:Q177)/1*0.95)*4,)))))</f>
        <v>141.07499999999999</v>
      </c>
      <c r="J177" s="12">
        <v>0</v>
      </c>
      <c r="K177" s="12">
        <v>0</v>
      </c>
      <c r="L177" s="12">
        <v>0</v>
      </c>
      <c r="M177" s="12">
        <v>0</v>
      </c>
      <c r="N177" s="12">
        <v>0</v>
      </c>
      <c r="O177" s="6">
        <v>24</v>
      </c>
      <c r="P177" s="6">
        <v>0</v>
      </c>
      <c r="Q177" s="6">
        <v>75</v>
      </c>
      <c r="R177" s="6"/>
    </row>
    <row r="178" spans="1:18">
      <c r="A178" s="7">
        <f>RANK(H178,$H$7:$H$195,0)</f>
        <v>172</v>
      </c>
      <c r="B178" s="8" t="s">
        <v>176</v>
      </c>
      <c r="C178" s="9">
        <v>2008</v>
      </c>
      <c r="D178" s="9" t="s">
        <v>2</v>
      </c>
      <c r="E178" s="9" t="s">
        <v>5</v>
      </c>
      <c r="F178" s="8" t="s">
        <v>231</v>
      </c>
      <c r="G178" s="11">
        <f>COUNTIF(J178:Q178,"&gt;0")</f>
        <v>1</v>
      </c>
      <c r="H178" s="22">
        <f>IF($C$4=5,LARGE(I178:Q178,1)+LARGE(I178:Q178,2)+LARGE(I178:Q178,3)+LARGE(I178:Q178,4)+LARGE(I178:Q178,5))</f>
        <v>240</v>
      </c>
      <c r="I178" s="24">
        <f>IF(G178&gt;=5,0,IF(G178=4,SUM(J178:Q178)/4*0.95,IF(G178=3,(SUM(J178:Q178)/3*0.95)*2,IF(G178=2,(SUM(J178:Q178)/2*0.95)*3,IF(G178=1,(SUM(J178:Q178)/1*0.95)*4,)))))</f>
        <v>190</v>
      </c>
      <c r="J178" s="12">
        <v>0</v>
      </c>
      <c r="K178" s="12">
        <v>0</v>
      </c>
      <c r="L178" s="12">
        <v>50</v>
      </c>
      <c r="M178" s="12">
        <v>0</v>
      </c>
      <c r="N178" s="12">
        <v>0</v>
      </c>
      <c r="O178" s="12">
        <v>0</v>
      </c>
      <c r="P178" s="6">
        <v>0</v>
      </c>
      <c r="Q178" s="6">
        <v>0</v>
      </c>
      <c r="R178" s="6"/>
    </row>
    <row r="179" spans="1:18">
      <c r="A179" s="7">
        <f>RANK(H179,$H$7:$H$195,0)</f>
        <v>173</v>
      </c>
      <c r="B179" s="8" t="s">
        <v>181</v>
      </c>
      <c r="C179" s="9">
        <v>2012</v>
      </c>
      <c r="D179" s="9" t="s">
        <v>9</v>
      </c>
      <c r="E179" s="9" t="s">
        <v>5</v>
      </c>
      <c r="F179" s="8" t="s">
        <v>231</v>
      </c>
      <c r="G179" s="11">
        <f>COUNTIF(J179:Q179,"&gt;0")</f>
        <v>3</v>
      </c>
      <c r="H179" s="22">
        <f>IF($C$4=5,LARGE(I179:Q179,1)+LARGE(I179:Q179,2)+LARGE(I179:Q179,3)+LARGE(I179:Q179,4)+LARGE(I179:Q179,5))</f>
        <v>235.2</v>
      </c>
      <c r="I179" s="24">
        <f>IF(G179&gt;=5,0,IF(G179=4,SUM(J179:Q179)/4*0.95,IF(G179=3,(SUM(J179:Q179)/3*0.95)*2,IF(G179=2,(SUM(J179:Q179)/2*0.95)*3,IF(G179=1,(SUM(J179:Q179)/1*0.95)*4,)))))</f>
        <v>91.199999999999989</v>
      </c>
      <c r="J179" s="12">
        <v>0</v>
      </c>
      <c r="K179" s="12">
        <v>0</v>
      </c>
      <c r="L179" s="12">
        <v>34</v>
      </c>
      <c r="M179" s="12">
        <v>0</v>
      </c>
      <c r="N179" s="12">
        <v>58</v>
      </c>
      <c r="O179" s="6">
        <v>52</v>
      </c>
      <c r="P179" s="6">
        <v>0</v>
      </c>
      <c r="Q179" s="12">
        <v>0</v>
      </c>
      <c r="R179" s="12"/>
    </row>
    <row r="180" spans="1:18">
      <c r="A180" s="7">
        <f>RANK(H180,$H$7:$H$195,0)</f>
        <v>174</v>
      </c>
      <c r="B180" s="15" t="s">
        <v>170</v>
      </c>
      <c r="C180" s="16">
        <v>2014</v>
      </c>
      <c r="D180" s="16" t="s">
        <v>10</v>
      </c>
      <c r="E180" s="16" t="s">
        <v>6</v>
      </c>
      <c r="F180" s="15" t="s">
        <v>231</v>
      </c>
      <c r="G180" s="11">
        <f>COUNTIF(J180:Q180,"&gt;0")</f>
        <v>4</v>
      </c>
      <c r="H180" s="22">
        <f>IF($C$4=5,LARGE(I180:Q180,1)+LARGE(I180:Q180,2)+LARGE(I180:Q180,3)+LARGE(I180:Q180,4)+LARGE(I180:Q180,5))</f>
        <v>220.27500000000001</v>
      </c>
      <c r="I180" s="24">
        <f>IF(G180&gt;=5,0,IF(G180=4,SUM(J180:Q180)/4*0.95,IF(G180=3,(SUM(J180:Q180)/3*0.95)*2,IF(G180=2,(SUM(J180:Q180)/2*0.95)*3,IF(G180=1,(SUM(J180:Q180)/1*0.95)*4,)))))</f>
        <v>42.274999999999999</v>
      </c>
      <c r="J180" s="12">
        <v>0</v>
      </c>
      <c r="K180" s="12">
        <v>0</v>
      </c>
      <c r="L180" s="12">
        <v>28</v>
      </c>
      <c r="M180" s="12">
        <v>0</v>
      </c>
      <c r="N180" s="12">
        <v>46</v>
      </c>
      <c r="O180" s="6">
        <v>46</v>
      </c>
      <c r="P180" s="6">
        <v>58</v>
      </c>
      <c r="Q180" s="12">
        <v>0</v>
      </c>
      <c r="R180" s="34" t="s">
        <v>237</v>
      </c>
    </row>
    <row r="181" spans="1:18">
      <c r="A181" s="7">
        <f>RANK(H181,$H$7:$H$195,0)</f>
        <v>175</v>
      </c>
      <c r="B181" s="15" t="s">
        <v>207</v>
      </c>
      <c r="C181" s="16">
        <v>2010</v>
      </c>
      <c r="D181" s="16" t="s">
        <v>0</v>
      </c>
      <c r="E181" s="16" t="s">
        <v>6</v>
      </c>
      <c r="F181" s="15" t="s">
        <v>231</v>
      </c>
      <c r="G181" s="11">
        <f>COUNTIF(J181:Q181,"&gt;0")</f>
        <v>1</v>
      </c>
      <c r="H181" s="22">
        <f>IF($C$4=5,LARGE(I181:Q181,1)+LARGE(I181:Q181,2)+LARGE(I181:Q181,3)+LARGE(I181:Q181,4)+LARGE(I181:Q181,5))</f>
        <v>211.2</v>
      </c>
      <c r="I181" s="24">
        <f>IF(G181&gt;=5,0,IF(G181=4,SUM(J181:Q181)/4*0.95,IF(G181=3,(SUM(J181:Q181)/3*0.95)*2,IF(G181=2,(SUM(J181:Q181)/2*0.95)*3,IF(G181=1,(SUM(J181:Q181)/1*0.95)*4,)))))</f>
        <v>167.2</v>
      </c>
      <c r="J181" s="12">
        <v>0</v>
      </c>
      <c r="K181" s="12">
        <v>0</v>
      </c>
      <c r="L181" s="12">
        <v>0</v>
      </c>
      <c r="M181" s="12">
        <v>0</v>
      </c>
      <c r="N181" s="12">
        <v>0</v>
      </c>
      <c r="O181" s="6">
        <v>44</v>
      </c>
      <c r="P181" s="6">
        <v>0</v>
      </c>
      <c r="Q181" s="6">
        <v>0</v>
      </c>
      <c r="R181" s="6"/>
    </row>
    <row r="182" spans="1:18">
      <c r="A182" s="7">
        <f>RANK(H182,$H$7:$H$195,0)</f>
        <v>175</v>
      </c>
      <c r="B182" s="8" t="s">
        <v>221</v>
      </c>
      <c r="C182" s="9">
        <v>2012</v>
      </c>
      <c r="D182" s="9" t="s">
        <v>9</v>
      </c>
      <c r="E182" s="9" t="s">
        <v>5</v>
      </c>
      <c r="F182" s="8" t="s">
        <v>231</v>
      </c>
      <c r="G182" s="11">
        <f>COUNTIF(J182:Q182,"&gt;0")</f>
        <v>1</v>
      </c>
      <c r="H182" s="22">
        <f>IF($C$4=5,LARGE(I182:Q182,1)+LARGE(I182:Q182,2)+LARGE(I182:Q182,3)+LARGE(I182:Q182,4)+LARGE(I182:Q182,5))</f>
        <v>211.2</v>
      </c>
      <c r="I182" s="24">
        <f>IF(G182&gt;=5,0,IF(G182=4,SUM(J182:Q182)/4*0.95,IF(G182=3,(SUM(J182:Q182)/3*0.95)*2,IF(G182=2,(SUM(J182:Q182)/2*0.95)*3,IF(G182=1,(SUM(J182:Q182)/1*0.95)*4,)))))</f>
        <v>167.2</v>
      </c>
      <c r="J182" s="12">
        <v>0</v>
      </c>
      <c r="K182" s="12">
        <v>0</v>
      </c>
      <c r="L182" s="12">
        <v>0</v>
      </c>
      <c r="M182" s="12">
        <v>0</v>
      </c>
      <c r="N182" s="12">
        <v>0</v>
      </c>
      <c r="O182" s="12">
        <v>0</v>
      </c>
      <c r="P182" s="6">
        <v>44</v>
      </c>
      <c r="Q182" s="6">
        <v>0</v>
      </c>
      <c r="R182" s="6"/>
    </row>
    <row r="183" spans="1:18">
      <c r="A183" s="7">
        <f>RANK(H183,$H$7:$H$195,0)</f>
        <v>177</v>
      </c>
      <c r="B183" s="8" t="s">
        <v>205</v>
      </c>
      <c r="C183" s="9">
        <v>2011</v>
      </c>
      <c r="D183" s="9" t="s">
        <v>9</v>
      </c>
      <c r="E183" s="9" t="s">
        <v>5</v>
      </c>
      <c r="F183" s="8" t="s">
        <v>31</v>
      </c>
      <c r="G183" s="11">
        <f>COUNTIF(J183:Q183,"&gt;0")</f>
        <v>2</v>
      </c>
      <c r="H183" s="22">
        <f>IF($C$4=5,LARGE(I183:Q183,1)+LARGE(I183:Q183,2)+LARGE(I183:Q183,3)+LARGE(I183:Q183,4)+LARGE(I183:Q183,5))</f>
        <v>196.42500000000001</v>
      </c>
      <c r="I183" s="24">
        <f>IF(G183&gt;=5,0,IF(G183=4,SUM(J183:Q183)/4*0.95,IF(G183=3,(SUM(J183:Q183)/3*0.95)*2,IF(G183=2,(SUM(J183:Q183)/2*0.95)*3,IF(G183=1,(SUM(J183:Q183)/1*0.95)*4,)))))</f>
        <v>115.42500000000001</v>
      </c>
      <c r="J183" s="12">
        <v>0</v>
      </c>
      <c r="K183" s="12">
        <v>0</v>
      </c>
      <c r="L183" s="12">
        <v>0</v>
      </c>
      <c r="M183" s="12">
        <v>0</v>
      </c>
      <c r="N183" s="6">
        <v>47</v>
      </c>
      <c r="O183" s="6">
        <v>34</v>
      </c>
      <c r="P183" s="6">
        <v>0</v>
      </c>
      <c r="Q183" s="20">
        <v>0</v>
      </c>
      <c r="R183" s="6"/>
    </row>
    <row r="184" spans="1:18">
      <c r="A184" s="7">
        <f>RANK(H184,$H$7:$H$195,0)</f>
        <v>178</v>
      </c>
      <c r="B184" s="8" t="s">
        <v>222</v>
      </c>
      <c r="C184" s="9">
        <v>2012</v>
      </c>
      <c r="D184" s="9" t="s">
        <v>9</v>
      </c>
      <c r="E184" s="9" t="s">
        <v>5</v>
      </c>
      <c r="F184" s="8" t="s">
        <v>231</v>
      </c>
      <c r="G184" s="11">
        <f>COUNTIF(J184:Q184,"&gt;0")</f>
        <v>1</v>
      </c>
      <c r="H184" s="22">
        <f>IF($C$4=5,LARGE(I184:Q184,1)+LARGE(I184:Q184,2)+LARGE(I184:Q184,3)+LARGE(I184:Q184,4)+LARGE(I184:Q184,5))</f>
        <v>192</v>
      </c>
      <c r="I184" s="24">
        <f>IF(G184&gt;=5,0,IF(G184=4,SUM(J184:Q184)/4*0.95,IF(G184=3,(SUM(J184:Q184)/3*0.95)*2,IF(G184=2,(SUM(J184:Q184)/2*0.95)*3,IF(G184=1,(SUM(J184:Q184)/1*0.95)*4,)))))</f>
        <v>152</v>
      </c>
      <c r="J184" s="12">
        <v>0</v>
      </c>
      <c r="K184" s="12">
        <v>0</v>
      </c>
      <c r="L184" s="12">
        <v>0</v>
      </c>
      <c r="M184" s="12">
        <v>0</v>
      </c>
      <c r="N184" s="12">
        <v>0</v>
      </c>
      <c r="O184" s="12">
        <v>0</v>
      </c>
      <c r="P184" s="6">
        <v>40</v>
      </c>
      <c r="Q184" s="6">
        <v>0</v>
      </c>
      <c r="R184" s="34" t="s">
        <v>238</v>
      </c>
    </row>
    <row r="185" spans="1:18">
      <c r="A185" s="7">
        <f>RANK(H185,$H$7:$H$195,0)</f>
        <v>178</v>
      </c>
      <c r="B185" s="8" t="s">
        <v>180</v>
      </c>
      <c r="C185" s="9">
        <v>2013</v>
      </c>
      <c r="D185" s="9" t="s">
        <v>10</v>
      </c>
      <c r="E185" s="9" t="s">
        <v>5</v>
      </c>
      <c r="F185" s="8" t="s">
        <v>231</v>
      </c>
      <c r="G185" s="11">
        <f>COUNTIF(J185:Q185,"&gt;0")</f>
        <v>1</v>
      </c>
      <c r="H185" s="22">
        <f>IF($C$4=5,LARGE(I185:Q185,1)+LARGE(I185:Q185,2)+LARGE(I185:Q185,3)+LARGE(I185:Q185,4)+LARGE(I185:Q185,5))</f>
        <v>192</v>
      </c>
      <c r="I185" s="24">
        <f>IF(G185&gt;=5,0,IF(G185=4,SUM(J185:Q185)/4*0.95,IF(G185=3,(SUM(J185:Q185)/3*0.95)*2,IF(G185=2,(SUM(J185:Q185)/2*0.95)*3,IF(G185=1,(SUM(J185:Q185)/1*0.95)*4,)))))</f>
        <v>152</v>
      </c>
      <c r="J185" s="12">
        <v>0</v>
      </c>
      <c r="K185" s="12">
        <v>0</v>
      </c>
      <c r="L185" s="12">
        <v>40</v>
      </c>
      <c r="M185" s="12">
        <v>0</v>
      </c>
      <c r="N185" s="12">
        <v>0</v>
      </c>
      <c r="O185" s="12">
        <v>0</v>
      </c>
      <c r="P185" s="6">
        <v>0</v>
      </c>
      <c r="Q185" s="6">
        <v>0</v>
      </c>
      <c r="R185" s="6"/>
    </row>
    <row r="186" spans="1:18">
      <c r="A186" s="7">
        <f>RANK(H186,$H$7:$H$195,0)</f>
        <v>180</v>
      </c>
      <c r="B186" s="8" t="s">
        <v>177</v>
      </c>
      <c r="C186" s="9">
        <v>2013</v>
      </c>
      <c r="D186" s="9" t="s">
        <v>10</v>
      </c>
      <c r="E186" s="9" t="s">
        <v>5</v>
      </c>
      <c r="F186" s="8" t="s">
        <v>231</v>
      </c>
      <c r="G186" s="11">
        <f>COUNTIF(J186:Q186,"&gt;0")</f>
        <v>3</v>
      </c>
      <c r="H186" s="22">
        <f>IF($C$4=5,LARGE(I186:Q186,1)+LARGE(I186:Q186,2)+LARGE(I186:Q186,3)+LARGE(I186:Q186,4)+LARGE(I186:Q186,5))</f>
        <v>187.83333333333331</v>
      </c>
      <c r="I186" s="24">
        <f>IF(G186&gt;=5,0,IF(G186=4,SUM(J186:Q186)/4*0.95,IF(G186=3,(SUM(J186:Q186)/3*0.95)*2,IF(G186=2,(SUM(J186:Q186)/2*0.95)*3,IF(G186=1,(SUM(J186:Q186)/1*0.95)*4,)))))</f>
        <v>72.833333333333329</v>
      </c>
      <c r="J186" s="12">
        <v>0</v>
      </c>
      <c r="K186" s="12">
        <v>0</v>
      </c>
      <c r="L186" s="12">
        <v>24</v>
      </c>
      <c r="M186" s="12">
        <v>0</v>
      </c>
      <c r="N186" s="12">
        <v>45</v>
      </c>
      <c r="O186" s="12">
        <v>0</v>
      </c>
      <c r="P186" s="6">
        <v>46</v>
      </c>
      <c r="Q186" s="12">
        <v>0</v>
      </c>
      <c r="R186" s="12"/>
    </row>
    <row r="187" spans="1:18">
      <c r="A187" s="7">
        <f>RANK(H187,$H$7:$H$195,0)</f>
        <v>181</v>
      </c>
      <c r="B187" s="8" t="s">
        <v>206</v>
      </c>
      <c r="C187" s="9">
        <v>2012</v>
      </c>
      <c r="D187" s="9" t="s">
        <v>9</v>
      </c>
      <c r="E187" s="9" t="s">
        <v>5</v>
      </c>
      <c r="F187" s="8" t="s">
        <v>31</v>
      </c>
      <c r="G187" s="11">
        <f>COUNTIF(J187:Q187,"&gt;0")</f>
        <v>3</v>
      </c>
      <c r="H187" s="22">
        <f>IF($C$4=5,LARGE(I187:Q187,1)+LARGE(I187:Q187,2)+LARGE(I187:Q187,3)+LARGE(I187:Q187,4)+LARGE(I187:Q187,5))</f>
        <v>186.2</v>
      </c>
      <c r="I187" s="24">
        <f>IF(G187&gt;=5,0,IF(G187=4,SUM(J187:Q187)/4*0.95,IF(G187=3,(SUM(J187:Q187)/3*0.95)*2,IF(G187=2,(SUM(J187:Q187)/2*0.95)*3,IF(G187=1,(SUM(J187:Q187)/1*0.95)*4,)))))</f>
        <v>72.2</v>
      </c>
      <c r="J187" s="12">
        <v>0</v>
      </c>
      <c r="K187" s="12">
        <v>0</v>
      </c>
      <c r="L187" s="12">
        <v>0</v>
      </c>
      <c r="M187" s="12">
        <v>0</v>
      </c>
      <c r="N187" s="6">
        <v>44</v>
      </c>
      <c r="O187" s="6">
        <v>25</v>
      </c>
      <c r="P187" s="6">
        <v>45</v>
      </c>
      <c r="Q187" s="12">
        <v>0</v>
      </c>
      <c r="R187" s="12"/>
    </row>
    <row r="188" spans="1:18">
      <c r="A188" s="7">
        <f>RANK(H188,$H$7:$H$195,0)</f>
        <v>182</v>
      </c>
      <c r="B188" s="15" t="s">
        <v>169</v>
      </c>
      <c r="C188" s="16">
        <v>2014</v>
      </c>
      <c r="D188" s="16" t="s">
        <v>10</v>
      </c>
      <c r="E188" s="16" t="s">
        <v>6</v>
      </c>
      <c r="F188" s="15" t="s">
        <v>231</v>
      </c>
      <c r="G188" s="11">
        <f>COUNTIF(J188:Q188,"&gt;0")</f>
        <v>3</v>
      </c>
      <c r="H188" s="22">
        <f>IF($C$4=5,LARGE(I188:Q188,1)+LARGE(I188:Q188,2)+LARGE(I188:Q188,3)+LARGE(I188:Q188,4)+LARGE(I188:Q188,5))</f>
        <v>184.56666666666666</v>
      </c>
      <c r="I188" s="24">
        <f>IF(G188&gt;=5,0,IF(G188=4,SUM(J188:Q188)/4*0.95,IF(G188=3,(SUM(J188:Q188)/3*0.95)*2,IF(G188=2,(SUM(J188:Q188)/2*0.95)*3,IF(G188=1,(SUM(J188:Q188)/1*0.95)*4,)))))</f>
        <v>71.566666666666663</v>
      </c>
      <c r="J188" s="12">
        <v>0</v>
      </c>
      <c r="K188" s="12">
        <v>0</v>
      </c>
      <c r="L188" s="12">
        <v>39</v>
      </c>
      <c r="M188" s="12">
        <v>0</v>
      </c>
      <c r="N188" s="12">
        <v>0</v>
      </c>
      <c r="O188" s="6">
        <v>26</v>
      </c>
      <c r="P188" s="6">
        <v>48</v>
      </c>
      <c r="Q188" s="12">
        <v>0</v>
      </c>
      <c r="R188" s="12"/>
    </row>
    <row r="189" spans="1:18">
      <c r="A189" s="7">
        <f>RANK(H189,$H$7:$H$195,0)</f>
        <v>183</v>
      </c>
      <c r="B189" s="8" t="s">
        <v>212</v>
      </c>
      <c r="C189" s="9">
        <v>2010</v>
      </c>
      <c r="D189" s="9" t="s">
        <v>0</v>
      </c>
      <c r="E189" s="9" t="s">
        <v>5</v>
      </c>
      <c r="F189" s="8" t="s">
        <v>231</v>
      </c>
      <c r="G189" s="11">
        <f>COUNTIF(J189:Q189,"&gt;0")</f>
        <v>1</v>
      </c>
      <c r="H189" s="22">
        <f>IF($C$4=5,LARGE(I189:Q189,1)+LARGE(I189:Q189,2)+LARGE(I189:Q189,3)+LARGE(I189:Q189,4)+LARGE(I189:Q189,5))</f>
        <v>172.79999999999998</v>
      </c>
      <c r="I189" s="24">
        <f>IF(G189&gt;=5,0,IF(G189=4,SUM(J189:Q189)/4*0.95,IF(G189=3,(SUM(J189:Q189)/3*0.95)*2,IF(G189=2,(SUM(J189:Q189)/2*0.95)*3,IF(G189=1,(SUM(J189:Q189)/1*0.95)*4,)))))</f>
        <v>136.79999999999998</v>
      </c>
      <c r="J189" s="12">
        <v>0</v>
      </c>
      <c r="K189" s="12">
        <v>0</v>
      </c>
      <c r="L189" s="12">
        <v>0</v>
      </c>
      <c r="M189" s="12">
        <v>0</v>
      </c>
      <c r="N189" s="12">
        <v>0</v>
      </c>
      <c r="O189" s="6">
        <v>36</v>
      </c>
      <c r="P189" s="6">
        <v>0</v>
      </c>
      <c r="Q189" s="6">
        <v>0</v>
      </c>
      <c r="R189" s="6"/>
    </row>
    <row r="190" spans="1:18">
      <c r="A190" s="7">
        <f>RANK(H190,$H$7:$H$195,0)</f>
        <v>184</v>
      </c>
      <c r="B190" s="15" t="s">
        <v>188</v>
      </c>
      <c r="C190" s="16">
        <v>2013</v>
      </c>
      <c r="D190" s="16" t="s">
        <v>10</v>
      </c>
      <c r="E190" s="16" t="s">
        <v>6</v>
      </c>
      <c r="F190" s="15" t="s">
        <v>8</v>
      </c>
      <c r="G190" s="11">
        <f>COUNTIF(J190:Q190,"&gt;0")</f>
        <v>2</v>
      </c>
      <c r="H190" s="22">
        <f>IF($C$4=5,LARGE(I190:Q190,1)+LARGE(I190:Q190,2)+LARGE(I190:Q190,3)+LARGE(I190:Q190,4)+LARGE(I190:Q190,5))</f>
        <v>160.05000000000001</v>
      </c>
      <c r="I190" s="24">
        <f>IF(G190&gt;=5,0,IF(G190=4,SUM(J190:Q190)/4*0.95,IF(G190=3,(SUM(J190:Q190)/3*0.95)*2,IF(G190=2,(SUM(J190:Q190)/2*0.95)*3,IF(G190=1,(SUM(J190:Q190)/1*0.95)*4,)))))</f>
        <v>94.05</v>
      </c>
      <c r="J190" s="12">
        <v>0</v>
      </c>
      <c r="K190" s="12">
        <v>0</v>
      </c>
      <c r="L190" s="12">
        <v>36</v>
      </c>
      <c r="M190" s="12">
        <v>0</v>
      </c>
      <c r="N190" s="12">
        <v>0</v>
      </c>
      <c r="O190" s="6">
        <v>30</v>
      </c>
      <c r="P190" s="6">
        <v>0</v>
      </c>
      <c r="Q190" s="6">
        <v>0</v>
      </c>
      <c r="R190" s="12"/>
    </row>
    <row r="191" spans="1:18">
      <c r="A191" s="7">
        <f>RANK(H191,$H$7:$H$195,0)</f>
        <v>185</v>
      </c>
      <c r="B191" s="8" t="s">
        <v>214</v>
      </c>
      <c r="C191" s="9" t="s">
        <v>95</v>
      </c>
      <c r="D191" s="9" t="s">
        <v>95</v>
      </c>
      <c r="E191" s="9" t="s">
        <v>5</v>
      </c>
      <c r="F191" s="8" t="s">
        <v>8</v>
      </c>
      <c r="G191" s="11">
        <f>COUNTIF(J191:Q191,"&gt;0")</f>
        <v>1</v>
      </c>
      <c r="H191" s="22">
        <f>IF($C$4=5,LARGE(I191:Q191,1)+LARGE(I191:Q191,2)+LARGE(I191:Q191,3)+LARGE(I191:Q191,4)+LARGE(I191:Q191,5))</f>
        <v>134.39999999999998</v>
      </c>
      <c r="I191" s="24">
        <f>IF(G191&gt;=5,0,IF(G191=4,SUM(J191:Q191)/4*0.95,IF(G191=3,(SUM(J191:Q191)/3*0.95)*2,IF(G191=2,(SUM(J191:Q191)/2*0.95)*3,IF(G191=1,(SUM(J191:Q191)/1*0.95)*4,)))))</f>
        <v>106.39999999999999</v>
      </c>
      <c r="J191" s="12">
        <v>0</v>
      </c>
      <c r="K191" s="12">
        <v>0</v>
      </c>
      <c r="L191" s="12">
        <v>0</v>
      </c>
      <c r="M191" s="12">
        <v>0</v>
      </c>
      <c r="N191" s="12">
        <v>0</v>
      </c>
      <c r="O191" s="6">
        <v>28</v>
      </c>
      <c r="P191" s="6">
        <v>0</v>
      </c>
      <c r="Q191" s="6">
        <v>0</v>
      </c>
      <c r="R191" s="6"/>
    </row>
    <row r="192" spans="1:18">
      <c r="A192" s="7">
        <f>RANK(H192,$H$7:$H$195,0)</f>
        <v>186</v>
      </c>
      <c r="B192" s="8" t="s">
        <v>185</v>
      </c>
      <c r="C192" s="9">
        <v>2012</v>
      </c>
      <c r="D192" s="9" t="s">
        <v>9</v>
      </c>
      <c r="E192" s="9" t="s">
        <v>5</v>
      </c>
      <c r="F192" s="8" t="s">
        <v>231</v>
      </c>
      <c r="G192" s="11">
        <f>COUNTIF(J192:Q192,"&gt;0")</f>
        <v>2</v>
      </c>
      <c r="H192" s="22">
        <f>IF($C$4=5,LARGE(I192:Q192,1)+LARGE(I192:Q192,2)+LARGE(I192:Q192,3)+LARGE(I192:Q192,4)+LARGE(I192:Q192,5))</f>
        <v>109.125</v>
      </c>
      <c r="I192" s="24">
        <f>IF(G192&gt;=5,0,IF(G192=4,SUM(J192:Q192)/4*0.95,IF(G192=3,(SUM(J192:Q192)/3*0.95)*2,IF(G192=2,(SUM(J192:Q192)/2*0.95)*3,IF(G192=1,(SUM(J192:Q192)/1*0.95)*4,)))))</f>
        <v>64.125</v>
      </c>
      <c r="J192" s="12">
        <v>0</v>
      </c>
      <c r="K192" s="12">
        <v>0</v>
      </c>
      <c r="L192" s="12">
        <v>25</v>
      </c>
      <c r="M192" s="12">
        <v>0</v>
      </c>
      <c r="N192" s="12">
        <v>0</v>
      </c>
      <c r="O192" s="6">
        <v>20</v>
      </c>
      <c r="P192" s="6">
        <v>0</v>
      </c>
      <c r="Q192" s="6">
        <v>0</v>
      </c>
      <c r="R192" s="6"/>
    </row>
    <row r="193" spans="1:18">
      <c r="A193" s="7">
        <f>RANK(H193,$H$7:$H$195,0)</f>
        <v>187</v>
      </c>
      <c r="B193" s="8" t="s">
        <v>110</v>
      </c>
      <c r="C193" s="9">
        <v>2006</v>
      </c>
      <c r="D193" s="9" t="s">
        <v>3</v>
      </c>
      <c r="E193" s="9" t="s">
        <v>5</v>
      </c>
      <c r="F193" s="8" t="s">
        <v>41</v>
      </c>
      <c r="G193" s="11">
        <f>COUNTIF(J193:Q193,"&gt;0")</f>
        <v>0</v>
      </c>
      <c r="H193" s="22">
        <f>IF($C$4=5,LARGE(I193:Q193,1)+LARGE(I193:Q193,2)+LARGE(I193:Q193,3)+LARGE(I193:Q193,4)+LARGE(I193:Q193,5))</f>
        <v>0</v>
      </c>
      <c r="I193" s="24">
        <f>IF(G193&gt;=5,0,IF(G193=4,SUM(J193:Q193)/4*0.95,IF(G193=3,(SUM(J193:Q193)/3*0.95)*2,IF(G193=2,(SUM(J193:Q193)/2*0.95)*3,IF(G193=1,(SUM(J193:Q193)/1*0.95)*4,)))))</f>
        <v>0</v>
      </c>
      <c r="J193" s="12">
        <v>0</v>
      </c>
      <c r="K193" s="12">
        <v>0</v>
      </c>
      <c r="L193" s="12">
        <v>0</v>
      </c>
      <c r="M193" s="12">
        <v>0</v>
      </c>
      <c r="N193" s="12">
        <v>0</v>
      </c>
      <c r="O193" s="12">
        <v>0</v>
      </c>
      <c r="P193" s="6">
        <v>0</v>
      </c>
      <c r="Q193" s="12">
        <v>0</v>
      </c>
      <c r="R193" s="12"/>
    </row>
    <row r="194" spans="1:18">
      <c r="A194" s="7">
        <f>RANK(H194,$H$7:$H$195,0)</f>
        <v>187</v>
      </c>
      <c r="B194" s="8" t="s">
        <v>25</v>
      </c>
      <c r="C194" s="9">
        <v>2007</v>
      </c>
      <c r="D194" s="9" t="s">
        <v>2</v>
      </c>
      <c r="E194" s="9" t="s">
        <v>5</v>
      </c>
      <c r="F194" s="10" t="s">
        <v>31</v>
      </c>
      <c r="G194" s="11">
        <f>COUNTIF(J194:Q194,"&gt;0")</f>
        <v>0</v>
      </c>
      <c r="H194" s="22">
        <f>IF($C$4=5,LARGE(I194:Q194,1)+LARGE(I194:Q194,2)+LARGE(I194:Q194,3)+LARGE(I194:Q194,4)+LARGE(I194:Q194,5))</f>
        <v>0</v>
      </c>
      <c r="I194" s="24">
        <f>IF(G194&gt;=5,0,IF(G194=4,SUM(J194:Q194)/4*0.95,IF(G194=3,(SUM(J194:Q194)/3*0.95)*2,IF(G194=2,(SUM(J194:Q194)/2*0.95)*3,IF(G194=1,(SUM(J194:Q194)/1*0.95)*4,)))))</f>
        <v>0</v>
      </c>
      <c r="J194" s="12">
        <v>0</v>
      </c>
      <c r="K194" s="12">
        <v>0</v>
      </c>
      <c r="L194" s="12">
        <v>0</v>
      </c>
      <c r="M194" s="12">
        <v>0</v>
      </c>
      <c r="N194" s="12">
        <v>0</v>
      </c>
      <c r="O194" s="12">
        <v>0</v>
      </c>
      <c r="P194" s="6">
        <v>0</v>
      </c>
      <c r="Q194" s="12">
        <v>0</v>
      </c>
      <c r="R194" s="12"/>
    </row>
    <row r="195" spans="1:18">
      <c r="A195" s="7">
        <f>RANK(H195,$H$7:$H$195,0)</f>
        <v>187</v>
      </c>
      <c r="B195" s="8" t="s">
        <v>56</v>
      </c>
      <c r="C195" s="9">
        <v>2007</v>
      </c>
      <c r="D195" s="9" t="s">
        <v>2</v>
      </c>
      <c r="E195" s="9" t="s">
        <v>5</v>
      </c>
      <c r="F195" s="10" t="s">
        <v>1</v>
      </c>
      <c r="G195" s="11">
        <f>COUNTIF(J195:Q195,"&gt;0")</f>
        <v>0</v>
      </c>
      <c r="H195" s="22">
        <f>IF($C$4=5,LARGE(I195:Q195,1)+LARGE(I195:Q195,2)+LARGE(I195:Q195,3)+LARGE(I195:Q195,4)+LARGE(I195:Q195,5))</f>
        <v>0</v>
      </c>
      <c r="I195" s="24">
        <f>IF(G195&gt;=5,0,IF(G195=4,SUM(J195:Q195)/4*0.95,IF(G195=3,(SUM(J195:Q195)/3*0.95)*2,IF(G195=2,(SUM(J195:Q195)/2*0.95)*3,IF(G195=1,(SUM(J195:Q195)/1*0.95)*4,)))))</f>
        <v>0</v>
      </c>
      <c r="J195" s="12">
        <v>0</v>
      </c>
      <c r="K195" s="12">
        <v>0</v>
      </c>
      <c r="L195" s="12">
        <v>0</v>
      </c>
      <c r="M195" s="12">
        <v>0</v>
      </c>
      <c r="N195" s="12">
        <v>0</v>
      </c>
      <c r="O195" s="12">
        <v>0</v>
      </c>
      <c r="P195" s="6">
        <v>0</v>
      </c>
      <c r="Q195" s="12">
        <v>0</v>
      </c>
      <c r="R195" s="12"/>
    </row>
    <row r="197" spans="1:18">
      <c r="A197" s="37" t="s">
        <v>246</v>
      </c>
      <c r="B197" s="37"/>
      <c r="C197" s="37"/>
      <c r="D197" s="37"/>
      <c r="E197" s="37"/>
      <c r="F197" s="37"/>
      <c r="G197" s="37"/>
      <c r="H197" s="37"/>
      <c r="I197" s="37"/>
      <c r="J197" s="37"/>
      <c r="K197" s="37"/>
      <c r="L197" s="37"/>
      <c r="M197" s="37"/>
      <c r="N197" s="37"/>
      <c r="O197" s="37"/>
      <c r="P197" s="37"/>
      <c r="Q197" s="37"/>
      <c r="R197" s="37"/>
    </row>
    <row r="198" spans="1:18">
      <c r="A198" s="37" t="s">
        <v>248</v>
      </c>
      <c r="B198" s="37"/>
      <c r="C198" s="37"/>
      <c r="D198" s="37"/>
      <c r="E198" s="37"/>
      <c r="F198" s="37"/>
      <c r="G198" s="37"/>
      <c r="H198" s="37"/>
      <c r="I198" s="37"/>
      <c r="J198" s="37"/>
      <c r="K198" s="37"/>
      <c r="L198" s="37"/>
      <c r="M198" s="37"/>
      <c r="N198" s="37"/>
      <c r="O198" s="37"/>
      <c r="P198" s="37"/>
      <c r="Q198" s="37"/>
      <c r="R198" s="37"/>
    </row>
    <row r="199" spans="1:18">
      <c r="A199" s="37" t="s">
        <v>247</v>
      </c>
      <c r="B199" s="37"/>
      <c r="C199" s="37"/>
      <c r="D199" s="37"/>
      <c r="E199" s="37"/>
      <c r="F199" s="37"/>
      <c r="G199" s="37"/>
      <c r="H199" s="37"/>
      <c r="I199" s="37"/>
      <c r="J199" s="37"/>
      <c r="K199" s="37"/>
      <c r="L199" s="37"/>
      <c r="M199" s="37"/>
      <c r="N199" s="37"/>
      <c r="O199" s="37"/>
      <c r="P199" s="37"/>
      <c r="Q199" s="37"/>
      <c r="R199" s="37"/>
    </row>
  </sheetData>
  <sortState xmlns:xlrd2="http://schemas.microsoft.com/office/spreadsheetml/2017/richdata2" ref="A7:S195">
    <sortCondition ref="A7:A195"/>
  </sortState>
  <mergeCells count="7">
    <mergeCell ref="A198:R198"/>
    <mergeCell ref="A199:R199"/>
    <mergeCell ref="A1:R1"/>
    <mergeCell ref="A4:B4"/>
    <mergeCell ref="A5:B5"/>
    <mergeCell ref="C5:E5"/>
    <mergeCell ref="A197:R197"/>
  </mergeCells>
  <phoneticPr fontId="15" type="noConversion"/>
  <conditionalFormatting sqref="G7:G195">
    <cfRule type="cellIs" dxfId="0" priority="2" operator="lessThan">
      <formula>4.5</formula>
    </cfRule>
  </conditionalFormatting>
  <printOptions horizontalCentered="1"/>
  <pageMargins left="0.31496062992125984" right="0.31496062992125984" top="0.31496062992125984" bottom="0.31496062992125984" header="0.31496062992125984" footer="0.31496062992125984"/>
  <pageSetup paperSize="9" scale="8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LK 2023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Protiva Martin</dc:creator>
  <cp:lastModifiedBy>Martin P</cp:lastModifiedBy>
  <cp:lastPrinted>2023-08-15T06:47:46Z</cp:lastPrinted>
  <dcterms:created xsi:type="dcterms:W3CDTF">2021-09-12T16:34:14Z</dcterms:created>
  <dcterms:modified xsi:type="dcterms:W3CDTF">2023-08-25T19:31:41Z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ad3941449743441fa187de781967ed2f</vt:lpwstr>
  </property>
</Properties>
</file>